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CKN\Downloads\"/>
    </mc:Choice>
  </mc:AlternateContent>
  <xr:revisionPtr revIDLastSave="0" documentId="13_ncr:1_{B963336D-B3F5-497A-9420-2C1AA0A37FF7}" xr6:coauthVersionLast="47" xr6:coauthVersionMax="47" xr10:uidLastSave="{00000000-0000-0000-0000-000000000000}"/>
  <bookViews>
    <workbookView xWindow="1245" yWindow="210" windowWidth="27705" windowHeight="15540" activeTab="1" xr2:uid="{00000000-000D-0000-FFFF-FFFF00000000}"/>
  </bookViews>
  <sheets>
    <sheet name="Instructions" sheetId="3" r:id="rId1"/>
    <sheet name="RNS Calculation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6x16" localSheetId="1">#REF!</definedName>
    <definedName name="_6x16">#REF!</definedName>
    <definedName name="_6x16Price" localSheetId="1">#REF!</definedName>
    <definedName name="_6x16Price">#REF!</definedName>
    <definedName name="_7x24" localSheetId="1">#REF!</definedName>
    <definedName name="_7x24">#REF!</definedName>
    <definedName name="_7x24Price" localSheetId="1">#REF!</definedName>
    <definedName name="_7x24Price">#REF!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10000</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oo1" localSheetId="0"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localSheetId="0"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localSheetId="0" hidden="1">{#N/A,#N/A,FALSE,"Res - Unadj";#N/A,#N/A,FALSE,"Small L&amp;P";#N/A,#N/A,FALSE,"Medium L&amp;P";#N/A,#N/A,FALSE,"E-19";#N/A,#N/A,FALSE,"E-20";#N/A,#N/A,FALSE,"A-RTP";#N/A,#N/A,FALSE,"Strtlts &amp; Standby";#N/A,#N/A,FALSE,"AG";#N/A,#N/A,FALSE,"2001mixeduse"}</definedName>
    <definedName name="_foo3" hidden="1">{#N/A,#N/A,FALSE,"Res - Unadj";#N/A,#N/A,FALSE,"Small L&amp;P";#N/A,#N/A,FALSE,"Medium L&amp;P";#N/A,#N/A,FALSE,"E-19";#N/A,#N/A,FALSE,"E-20";#N/A,#N/A,FALSE,"A-RTP";#N/A,#N/A,FALSE,"Strtlts &amp; Standby";#N/A,#N/A,FALSE,"AG";#N/A,#N/A,FALSE,"2001mixeduse"}</definedName>
    <definedName name="_foo4" localSheetId="0" hidden="1">{"Summary","1",FALSE,"Summary"}</definedName>
    <definedName name="_foo4" hidden="1">{"Summary","1",FALSE,"Summary"}</definedName>
    <definedName name="_Order1" hidden="1">255</definedName>
    <definedName name="_Order2" hidden="1">255</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A_2_Hyperlink" localSheetId="1">#REF!</definedName>
    <definedName name="A_2_Hyperlink">#REF!</definedName>
    <definedName name="aa" localSheetId="1">#REF!</definedName>
    <definedName name="aa">#REF!</definedName>
    <definedName name="aaa" localSheetId="1">#REF!</definedName>
    <definedName name="aaa">#REF!</definedName>
    <definedName name="AccttoSolve" localSheetId="1">#REF!</definedName>
    <definedName name="AccttoSolve">#REF!</definedName>
    <definedName name="ActlAcrlSt" localSheetId="1">#REF!</definedName>
    <definedName name="ActlAcrlSt">#REF!</definedName>
    <definedName name="ActlAcrlStOfstCnst" localSheetId="1">#REF!</definedName>
    <definedName name="ActlAcrlStOfstCnst">#REF!</definedName>
    <definedName name="ActlAcrlStOfstMltpl" localSheetId="1">#REF!</definedName>
    <definedName name="ActlAcrlStOfstMltpl">#REF!</definedName>
    <definedName name="ActualMo" localSheetId="1">#REF!</definedName>
    <definedName name="ActualMo">#REF!</definedName>
    <definedName name="AGEGasColPct" localSheetId="1">#REF!</definedName>
    <definedName name="AGEGasColPct">#REF!</definedName>
    <definedName name="AGEGasColTrueUp" localSheetId="1">#REF!</definedName>
    <definedName name="AGEGasColTrueUp">#REF!</definedName>
    <definedName name="AllFFSWRange" localSheetId="1">#REF!</definedName>
    <definedName name="AllFFSWRange">#REF!</definedName>
    <definedName name="Alloc">[1]ContractData!$L$10:$O$52</definedName>
    <definedName name="AllOptionRange" localSheetId="1">#REF!</definedName>
    <definedName name="AllOptionRange">#REF!</definedName>
    <definedName name="ANAAvoid">[2]Trkr!$E$7</definedName>
    <definedName name="ANAIOU">[2]Trkr!$D$7</definedName>
    <definedName name="ANAMMBtu">[2]Trkr!$AL$7</definedName>
    <definedName name="ANAMonth">[2]Trkr!$B$7</definedName>
    <definedName name="ANAMWh">[2]Trkr!$AM$7</definedName>
    <definedName name="ANATotAmt">[2]Trkr!$X$7</definedName>
    <definedName name="ANAType">[2]Trkr!$C$7</definedName>
    <definedName name="ANAVend">[2]Trkr!$W$7</definedName>
    <definedName name="AnnualCCGT">[3]EnergyBenefits_NewCCGT_Val!$V$9:$BF$28</definedName>
    <definedName name="AnnualCT">[3]EnergyBenefits_NewCT_Val!$V$9:$BF$28</definedName>
    <definedName name="AnnualSU">[3]EnergyBenefits_ExistSU_Val!$V$9:$BF$28</definedName>
    <definedName name="Apr" localSheetId="1">'[4]Etiwanda v114'!#REF!</definedName>
    <definedName name="Apr">'[4]Etiwanda v114'!#REF!</definedName>
    <definedName name="ARatio2005" localSheetId="1">#REF!</definedName>
    <definedName name="ARatio2005">#REF!</definedName>
    <definedName name="ARatioNP" localSheetId="1">#REF!</definedName>
    <definedName name="ARatioNP">#REF!</definedName>
    <definedName name="ARatioSP" localSheetId="1">#REF!</definedName>
    <definedName name="ARatioSP">#REF!</definedName>
    <definedName name="ASMoLg" localSheetId="1">#REF!</definedName>
    <definedName name="ASMoLg">#REF!</definedName>
    <definedName name="Aug" localSheetId="1">'[4]Etiwanda v114'!#REF!</definedName>
    <definedName name="Aug">'[4]Etiwanda v114'!#REF!</definedName>
    <definedName name="BalNeutFlag" localSheetId="1">#REF!</definedName>
    <definedName name="BalNeutFlag">#REF!</definedName>
    <definedName name="BAOfst1" localSheetId="1">#REF!</definedName>
    <definedName name="BAOfst1">#REF!</definedName>
    <definedName name="BAOfst1old" localSheetId="1">#REF!</definedName>
    <definedName name="BAOfst1old">#REF!</definedName>
    <definedName name="BAOfst2" localSheetId="1">#REF!</definedName>
    <definedName name="BAOfst2">#REF!</definedName>
    <definedName name="BAOfst2old" localSheetId="1">#REF!</definedName>
    <definedName name="BAOfst2old">#REF!</definedName>
    <definedName name="BAOfst3" localSheetId="1">#REF!</definedName>
    <definedName name="BAOfst3">#REF!</definedName>
    <definedName name="BAOfst3old" localSheetId="1">#REF!</definedName>
    <definedName name="BAOfst3old">#REF!</definedName>
    <definedName name="BaseLoc" localSheetId="1">#REF!</definedName>
    <definedName name="BaseLoc">#REF!</definedName>
    <definedName name="Basis" localSheetId="1">#REF!</definedName>
    <definedName name="Basis">#REF!</definedName>
    <definedName name="BASrc1End" localSheetId="1">#REF!</definedName>
    <definedName name="BASrc1End">#REF!</definedName>
    <definedName name="BASrc1Start" localSheetId="1">#REF!</definedName>
    <definedName name="BASrc1Start">#REF!</definedName>
    <definedName name="BASrc2End" localSheetId="1">#REF!</definedName>
    <definedName name="BASrc2End">#REF!</definedName>
    <definedName name="BASrc2Start" localSheetId="1">#REF!</definedName>
    <definedName name="BASrc2Start">#REF!</definedName>
    <definedName name="BASrc3End" localSheetId="1">#REF!</definedName>
    <definedName name="BASrc3End">#REF!</definedName>
    <definedName name="BASrc3Start" localSheetId="1">#REF!</definedName>
    <definedName name="BASrc3Start">#REF!</definedName>
    <definedName name="BASrc4End" localSheetId="1">#REF!</definedName>
    <definedName name="BASrc4End">#REF!</definedName>
    <definedName name="BASrc4Start" localSheetId="1">#REF!</definedName>
    <definedName name="BASrc4Start">#REF!</definedName>
    <definedName name="BASrc5End" localSheetId="1">#REF!</definedName>
    <definedName name="BASrc5End">#REF!</definedName>
    <definedName name="BASrc5Start" localSheetId="1">#REF!</definedName>
    <definedName name="BASrc5Start">#REF!</definedName>
    <definedName name="BATgt1" localSheetId="1">#REF!</definedName>
    <definedName name="BATgt1">#REF!</definedName>
    <definedName name="BATgt2" localSheetId="1">#REF!</definedName>
    <definedName name="BATgt2">#REF!</definedName>
    <definedName name="BATgt3" localSheetId="1">#REF!</definedName>
    <definedName name="BATgt3">#REF!</definedName>
    <definedName name="BATgt4" localSheetId="1">#REF!</definedName>
    <definedName name="BATgt4">#REF!</definedName>
    <definedName name="BATgt5" localSheetId="1">#REF!</definedName>
    <definedName name="BATgt5">#REF!</definedName>
    <definedName name="BCAIntAdjAmt" localSheetId="1">#REF!</definedName>
    <definedName name="BCAIntAdjAmt">#REF!</definedName>
    <definedName name="BCAIntAdjMo" localSheetId="1">#REF!</definedName>
    <definedName name="BCAIntAdjMo">#REF!</definedName>
    <definedName name="BCCAccUnpd" localSheetId="1">#REF!</definedName>
    <definedName name="BCCAccUnpd">#REF!</definedName>
    <definedName name="BCCBalAdjAmt" localSheetId="1">#REF!</definedName>
    <definedName name="BCCBalAdjAmt">#REF!</definedName>
    <definedName name="BCCBalAdjDt" localSheetId="1">#REF!</definedName>
    <definedName name="BCCBalAdjDt">#REF!</definedName>
    <definedName name="BCCBalAdjMo" localSheetId="1">#REF!</definedName>
    <definedName name="BCCBalAdjMo">#REF!</definedName>
    <definedName name="BCCBegBal" localSheetId="1">#REF!</definedName>
    <definedName name="BCCBegBal">#REF!</definedName>
    <definedName name="BCPBalAdjAmt" localSheetId="1">#REF!</definedName>
    <definedName name="BCPBalAdjAmt">#REF!</definedName>
    <definedName name="BCPBalAdjDt" localSheetId="1">#REF!</definedName>
    <definedName name="BCPBalAdjDt">#REF!</definedName>
    <definedName name="BCPBalAdjMo" localSheetId="1">#REF!</definedName>
    <definedName name="BCPBalAdjMo">#REF!</definedName>
    <definedName name="BCPBegBal" localSheetId="1">#REF!</definedName>
    <definedName name="BCPBegBal">#REF!</definedName>
    <definedName name="BdAccPrjnFstDt" localSheetId="1">#REF!</definedName>
    <definedName name="BdAccPrjnFstDt">#REF!</definedName>
    <definedName name="BdClsgDt" localSheetId="1">#REF!</definedName>
    <definedName name="BdClsgDt">#REF!</definedName>
    <definedName name="BdClsgDt2" localSheetId="1">#REF!</definedName>
    <definedName name="BdClsgDt2">#REF!</definedName>
    <definedName name="BdCRSAcctoCsh" localSheetId="1">#REF!</definedName>
    <definedName name="BdCRSAcctoCsh">#REF!</definedName>
    <definedName name="BdSolntoNpt" localSheetId="1">#REF!</definedName>
    <definedName name="BdSolntoNpt">#REF!</definedName>
    <definedName name="BNBdRtRwSt" localSheetId="1">#REF!</definedName>
    <definedName name="BNBdRtRwSt">#REF!</definedName>
    <definedName name="BNPwrRtRwSt" localSheetId="1">#REF!</definedName>
    <definedName name="BNPwrRtRwSt">#REF!</definedName>
    <definedName name="BondDataSet" localSheetId="1">#REF!</definedName>
    <definedName name="BondDataSet">#REF!</definedName>
    <definedName name="BondRw" localSheetId="1">#REF!</definedName>
    <definedName name="BondRw">#REF!</definedName>
    <definedName name="BondRwSt" localSheetId="1">#REF!</definedName>
    <definedName name="BondRwSt">#REF!</definedName>
    <definedName name="BondSolns" localSheetId="1">#REF!</definedName>
    <definedName name="BondSolns">#REF!</definedName>
    <definedName name="borub">[5]Validation!$A$53:$A$54</definedName>
    <definedName name="BTU">'[6]BTU Monthly'!$B$2:$EG$146</definedName>
    <definedName name="Buy_Sell" localSheetId="1">#REF!</definedName>
    <definedName name="Buy_Sell">#REF!</definedName>
    <definedName name="bv">[3]NewCCGTVal!$CH$13</definedName>
    <definedName name="C_1_Hyperlink" localSheetId="1">#REF!</definedName>
    <definedName name="C_1_Hyperlink">#REF!</definedName>
    <definedName name="C_2_Hyperlink" localSheetId="1">#REF!</definedName>
    <definedName name="C_2_Hyperlink">#REF!</definedName>
    <definedName name="Calp2TermDt" localSheetId="1">#REF!</definedName>
    <definedName name="Calp2TermDt">#REF!</definedName>
    <definedName name="CapCostr">'[3]User Inputs&amp;Unit Characteristic'!$E$44</definedName>
    <definedName name="Case">[7]Production!$AS$2</definedName>
    <definedName name="CaseComboRwSt" localSheetId="1">#REF!</definedName>
    <definedName name="CaseComboRwSt">#REF!</definedName>
    <definedName name="CaseNm" localSheetId="1">#REF!</definedName>
    <definedName name="CaseNm">#REF!</definedName>
    <definedName name="CaseNmPrec" localSheetId="1">#REF!</definedName>
    <definedName name="CaseNmPrec">#REF!</definedName>
    <definedName name="CCGTcap">'[3]User Inputs&amp;Unit Characteristic'!$C$7</definedName>
    <definedName name="CCGTCapCost">'[3]User Inputs&amp;Unit Characteristic'!$C$16</definedName>
    <definedName name="CCGTCapCostbaseyr">'[3]User Inputs&amp;Unit Characteristic'!$D$16</definedName>
    <definedName name="CCGTFOM">'[3]User Inputs&amp;Unit Characteristic'!$C$32</definedName>
    <definedName name="CCGTFOMbaseyr">'[3]User Inputs&amp;Unit Characteristic'!$D$32</definedName>
    <definedName name="CCGTforcedO">'[3]User Inputs&amp;Unit Characteristic'!$C$28</definedName>
    <definedName name="CCGTinccap">'[3]User Inputs&amp;Unit Characteristic'!$C$24</definedName>
    <definedName name="CCGTincHR">'[3]User Inputs&amp;Unit Characteristic'!$C$25</definedName>
    <definedName name="CCGTmincap">'[3]User Inputs&amp;Unit Characteristic'!$C$23</definedName>
    <definedName name="CCGTminHR">'[3]User Inputs&amp;Unit Characteristic'!$C$22</definedName>
    <definedName name="CCGTonlineyr">'[3]User Inputs&amp;Unit Characteristic'!$C$6</definedName>
    <definedName name="CCGTplannedO">'[3]User Inputs&amp;Unit Characteristic'!$C$27</definedName>
    <definedName name="CCGTVOM">'[3]User Inputs&amp;Unit Characteristic'!$C$33</definedName>
    <definedName name="CCGTVOMbaseyr">'[3]User Inputs&amp;Unit Characteristic'!$D$33</definedName>
    <definedName name="Change_from_Prior" localSheetId="1">[7]Production!#REF!</definedName>
    <definedName name="Change_from_Prior">[7]Production!#REF!</definedName>
    <definedName name="CheckAcctBalDate" localSheetId="1">#REF!</definedName>
    <definedName name="CheckAcctBalDate">#REF!</definedName>
    <definedName name="CheckAcctBalFile" localSheetId="1">#REF!</definedName>
    <definedName name="CheckAcctBalFile">#REF!</definedName>
    <definedName name="CheckCase" localSheetId="1">#REF!</definedName>
    <definedName name="CheckCase">#REF!</definedName>
    <definedName name="CheckCaseNm" localSheetId="1">#REF!</definedName>
    <definedName name="CheckCaseNm">#REF!</definedName>
    <definedName name="CheckCshPrjnFstDt" localSheetId="1">#REF!</definedName>
    <definedName name="CheckCshPrjnFstDt">#REF!</definedName>
    <definedName name="CheckEPrjnFstDt" localSheetId="1">#REF!</definedName>
    <definedName name="CheckEPrjnFstDt">#REF!</definedName>
    <definedName name="CheckFdXferPrjnFstDt" localSheetId="1">#REF!</definedName>
    <definedName name="CheckFdXferPrjnFstDt">#REF!</definedName>
    <definedName name="ClientNm" localSheetId="1">#REF!</definedName>
    <definedName name="ClientNm">#REF!</definedName>
    <definedName name="CNORTH" localSheetId="1">#REF!</definedName>
    <definedName name="CNORTH">#REF!</definedName>
    <definedName name="CollSortAnchor" localSheetId="1">#REF!</definedName>
    <definedName name="CollSortAnchor">#REF!</definedName>
    <definedName name="ColumntoSolve" localSheetId="1">#REF!</definedName>
    <definedName name="ColumntoSolve">#REF!</definedName>
    <definedName name="CompStCol" localSheetId="1">#REF!</definedName>
    <definedName name="CompStCol">#REF!</definedName>
    <definedName name="Const_Price" localSheetId="1">#REF!</definedName>
    <definedName name="Const_Price">#REF!</definedName>
    <definedName name="Contract_A">'[8]Project notes and changes'!$Q$2:$Q$6</definedName>
    <definedName name="Contract_Name" localSheetId="1">#REF!</definedName>
    <definedName name="Contract_Name">#REF!</definedName>
    <definedName name="ContractCost" localSheetId="1">#REF!</definedName>
    <definedName name="ContractCost">#REF!</definedName>
    <definedName name="ContractGen" localSheetId="1">#REF!</definedName>
    <definedName name="ContractGen">#REF!</definedName>
    <definedName name="ContractStatus">'[9]Drop-Down Lists'!$H$18:$H$21</definedName>
    <definedName name="ContractYear" localSheetId="1">#REF!</definedName>
    <definedName name="ContractYear">#REF!</definedName>
    <definedName name="Cor" localSheetId="1">#REF!</definedName>
    <definedName name="Cor">#REF!</definedName>
    <definedName name="Coral_Index" localSheetId="1">[10]Summary!#REF!</definedName>
    <definedName name="Coral_Index">[10]Summary!#REF!</definedName>
    <definedName name="Corr" localSheetId="1">#REF!</definedName>
    <definedName name="Corr">#REF!</definedName>
    <definedName name="corrCurve" localSheetId="1">#REF!</definedName>
    <definedName name="corrCurve">#REF!</definedName>
    <definedName name="corrdate">'[3]Market Data Load'!$H$3</definedName>
    <definedName name="corrMo" localSheetId="1">#REF!</definedName>
    <definedName name="corrMo">#REF!</definedName>
    <definedName name="CostID" localSheetId="1">#REF!</definedName>
    <definedName name="CostID">#REF!</definedName>
    <definedName name="CPUC">'[11]Drop Down Lists'!$D$16:$D$18</definedName>
    <definedName name="CRSBdChgAcc" localSheetId="1">#REF!</definedName>
    <definedName name="CRSBdChgAcc">#REF!</definedName>
    <definedName name="CSCE" localSheetId="1">#REF!</definedName>
    <definedName name="CSCE">#REF!</definedName>
    <definedName name="CSDGE" localSheetId="1">#REF!</definedName>
    <definedName name="CSDGE">#REF!</definedName>
    <definedName name="CshBalSrc" localSheetId="1">#REF!</definedName>
    <definedName name="CshBalSrc">#REF!</definedName>
    <definedName name="CshPrjnFstDt" localSheetId="1">#REF!</definedName>
    <definedName name="CshPrjnFstDt">#REF!</definedName>
    <definedName name="CTcap">'[3]User Inputs&amp;Unit Characteristic'!$E$7</definedName>
    <definedName name="CTCapCost">'[3]User Inputs&amp;Unit Characteristic'!$E$16</definedName>
    <definedName name="CTCapCostbaseyr">'[3]User Inputs&amp;Unit Characteristic'!$F$16</definedName>
    <definedName name="CTFOM">'[3]User Inputs&amp;Unit Characteristic'!$E$32</definedName>
    <definedName name="CTFOMbaseyr">'[3]User Inputs&amp;Unit Characteristic'!$F$32</definedName>
    <definedName name="CTFOMr" localSheetId="1">'[3]User Inputs&amp;Unit Characteristic'!#REF!</definedName>
    <definedName name="CTFOMr">'[3]User Inputs&amp;Unit Characteristic'!#REF!</definedName>
    <definedName name="CTforcedO">'[3]User Inputs&amp;Unit Characteristic'!$E$28</definedName>
    <definedName name="CTinccap">'[3]User Inputs&amp;Unit Characteristic'!$E$24</definedName>
    <definedName name="CTincHR">'[3]User Inputs&amp;Unit Characteristic'!$E$25</definedName>
    <definedName name="CTmincap">'[3]User Inputs&amp;Unit Characteristic'!$E$23</definedName>
    <definedName name="CTminHR">'[3]User Inputs&amp;Unit Characteristic'!$E$22</definedName>
    <definedName name="CTonlineyr">'[3]User Inputs&amp;Unit Characteristic'!$E$6</definedName>
    <definedName name="CTplannedO">'[3]User Inputs&amp;Unit Characteristic'!$E$27</definedName>
    <definedName name="CTVOM">'[3]User Inputs&amp;Unit Characteristic'!$E$33</definedName>
    <definedName name="CTVOMbaseyr">'[3]User Inputs&amp;Unit Characteristic'!$F$33</definedName>
    <definedName name="CurveID" localSheetId="1">#REF!</definedName>
    <definedName name="CurveID">#REF!</definedName>
    <definedName name="CURVES" localSheetId="1">#REF!</definedName>
    <definedName name="CURVES">#REF!</definedName>
    <definedName name="D_12_Hyperlink" localSheetId="1">#REF!</definedName>
    <definedName name="D_12_Hyperlink">#REF!</definedName>
    <definedName name="D_5Hyperlink" localSheetId="1">#REF!</definedName>
    <definedName name="D_5Hyperlink">#REF!</definedName>
    <definedName name="D_6Hyperlink" localSheetId="1">#REF!</definedName>
    <definedName name="D_6Hyperlink">#REF!</definedName>
    <definedName name="D_9_Hyperlink" localSheetId="1">#REF!</definedName>
    <definedName name="D_9_Hyperlink">#REF!</definedName>
    <definedName name="DailyMktValue" localSheetId="1">#REF!</definedName>
    <definedName name="DailyMktValue">#REF!</definedName>
    <definedName name="DailyReport" localSheetId="1">#REF!</definedName>
    <definedName name="DailyReport">#REF!</definedName>
    <definedName name="data">[12]Accounting!$C$18:$L$74</definedName>
    <definedName name="DBName" localSheetId="1">#REF!</definedName>
    <definedName name="DBName">#REF!</definedName>
    <definedName name="DBPath" localSheetId="1">#REF!</definedName>
    <definedName name="DBPath">#REF!</definedName>
    <definedName name="DC_Calpine_1_2" localSheetId="1">[10]Summary!#REF!</definedName>
    <definedName name="DC_Calpine_1_2">[10]Summary!#REF!</definedName>
    <definedName name="DC_Calpine_2_3" localSheetId="1">[10]Summary!#REF!</definedName>
    <definedName name="DC_Calpine_2_3">[10]Summary!#REF!</definedName>
    <definedName name="DC_Calpine_3" localSheetId="1">[10]Summary!#REF!</definedName>
    <definedName name="DC_Calpine_3">[10]Summary!#REF!</definedName>
    <definedName name="DC_Calpine_SJ" localSheetId="1">[10]Summary!#REF!</definedName>
    <definedName name="DC_Calpine_SJ">[10]Summary!#REF!</definedName>
    <definedName name="DC_CoralSysToll" localSheetId="1">[10]Summary!#REF!</definedName>
    <definedName name="DC_CoralSysToll">[10]Summary!#REF!</definedName>
    <definedName name="DC_CP_Midway" localSheetId="1">[10]Summary!#REF!</definedName>
    <definedName name="DC_CP_Midway">[10]Summary!#REF!</definedName>
    <definedName name="DC_CP_Panoche" localSheetId="1">[10]Summary!#REF!</definedName>
    <definedName name="DC_CP_Panoche">[10]Summary!#REF!</definedName>
    <definedName name="DC_CP_Vacadixon" localSheetId="1">[10]Summary!#REF!</definedName>
    <definedName name="DC_CP_Vacadixon">[10]Summary!#REF!</definedName>
    <definedName name="DC_Crockett" localSheetId="1">[10]Summary!#REF!</definedName>
    <definedName name="DC_Crockett">[10]Summary!#REF!</definedName>
    <definedName name="DC_Fresno_Cogen" localSheetId="1">[10]Summary!#REF!</definedName>
    <definedName name="DC_Fresno_Cogen">[10]Summary!#REF!</definedName>
    <definedName name="DC_GWF_I_II" localSheetId="1">[10]Summary!#REF!</definedName>
    <definedName name="DC_GWF_I_II">[10]Summary!#REF!</definedName>
    <definedName name="DC_GWF_IIIa" localSheetId="1">[10]Summary!#REF!</definedName>
    <definedName name="DC_GWF_IIIa">[10]Summary!#REF!</definedName>
    <definedName name="DC_Mobile" localSheetId="1">[10]Summary!#REF!</definedName>
    <definedName name="DC_Mobile">[10]Summary!#REF!</definedName>
    <definedName name="DC_Pacificorp" localSheetId="1">[10]Summary!#REF!</definedName>
    <definedName name="DC_Pacificorp">[10]Summary!#REF!</definedName>
    <definedName name="DC_PxSysToll" localSheetId="1">[10]Summary!#REF!</definedName>
    <definedName name="DC_PxSysToll">[10]Summary!#REF!</definedName>
    <definedName name="DC_WH_Gates" localSheetId="1">[10]Summary!#REF!</definedName>
    <definedName name="DC_WH_Gates">[10]Summary!#REF!</definedName>
    <definedName name="DC_WH_Panoche" localSheetId="1">[10]Summary!#REF!</definedName>
    <definedName name="DC_WH_Panoche">[10]Summary!#REF!</definedName>
    <definedName name="debt_timer">'[3]Mid-year debt adjustment'!$C$15</definedName>
    <definedName name="debtP">'[3]User Inputs&amp;Unit Characteristic'!$E$51</definedName>
    <definedName name="debtterm">'[3]User Inputs&amp;Unit Characteristic'!$E$52</definedName>
    <definedName name="Dec" localSheetId="1">'[4]Etiwanda v114'!#REF!</definedName>
    <definedName name="Dec">'[4]Etiwanda v114'!#REF!</definedName>
    <definedName name="decay_start">'[3]Inputs for Valuation'!$D$3</definedName>
    <definedName name="Deterministic" localSheetId="1">'[11]Drop Down Lists'!#REF!</definedName>
    <definedName name="Deterministic">'[11]Drop Down Lists'!#REF!</definedName>
    <definedName name="DF" localSheetId="1">#REF!</definedName>
    <definedName name="DF">#REF!</definedName>
    <definedName name="DiffCol" localSheetId="1">#REF!</definedName>
    <definedName name="DiffCol">#REF!</definedName>
    <definedName name="DiscRt">'[1]Summary Table'!$E$6</definedName>
    <definedName name="DLossFctr" localSheetId="1">#REF!</definedName>
    <definedName name="DLossFctr">#REF!</definedName>
    <definedName name="DS1CRw" localSheetId="1">#REF!</definedName>
    <definedName name="DS1CRw">#REF!</definedName>
    <definedName name="DS1StRw" localSheetId="1">#REF!</definedName>
    <definedName name="DS1StRw">#REF!</definedName>
    <definedName name="DS1Txt" localSheetId="1">#REF!</definedName>
    <definedName name="DS1Txt">#REF!</definedName>
    <definedName name="DS1Val" localSheetId="1">#REF!</definedName>
    <definedName name="DS1Val">#REF!</definedName>
    <definedName name="DS2CRw" localSheetId="1">#REF!</definedName>
    <definedName name="DS2CRw">#REF!</definedName>
    <definedName name="DS2StRw" localSheetId="1">#REF!</definedName>
    <definedName name="DS2StRw">#REF!</definedName>
    <definedName name="DS2Txt" localSheetId="1">#REF!</definedName>
    <definedName name="DS2Txt">#REF!</definedName>
    <definedName name="DS2Val" localSheetId="1">#REF!</definedName>
    <definedName name="DS2Val">#REF!</definedName>
    <definedName name="DSCCol" localSheetId="1">#REF!</definedName>
    <definedName name="DSCCol">#REF!</definedName>
    <definedName name="DSRASpInv1stPmt" localSheetId="1">#REF!</definedName>
    <definedName name="DSRASpInv1stPmt">#REF!</definedName>
    <definedName name="DSRASpInvAggIntRt" localSheetId="1">#REF!</definedName>
    <definedName name="DSRASpInvAggIntRt">#REF!</definedName>
    <definedName name="DSRASpInvAggPrin" localSheetId="1">#REF!</definedName>
    <definedName name="DSRASpInvAggPrin">#REF!</definedName>
    <definedName name="DSRASpInvAmt" localSheetId="1">#REF!</definedName>
    <definedName name="DSRASpInvAmt">#REF!</definedName>
    <definedName name="DSRASpInvBaseDt" localSheetId="1">#REF!</definedName>
    <definedName name="DSRASpInvBaseDt">#REF!</definedName>
    <definedName name="DSRASpInvEndDt" localSheetId="1">#REF!</definedName>
    <definedName name="DSRASpInvEndDt">#REF!</definedName>
    <definedName name="DSRASpInvPmts" localSheetId="1">#REF!</definedName>
    <definedName name="DSRASpInvPmts">#REF!</definedName>
    <definedName name="DSRASpInvRt" localSheetId="1">#REF!</definedName>
    <definedName name="DSRASpInvRt">#REF!</definedName>
    <definedName name="DSRASpInvStrDt" localSheetId="1">#REF!</definedName>
    <definedName name="DSRASpInvStrDt">#REF!</definedName>
    <definedName name="DSRBalAdjAmt" localSheetId="1">#REF!</definedName>
    <definedName name="DSRBalAdjAmt">#REF!</definedName>
    <definedName name="DSRBalAdjDt" localSheetId="1">#REF!</definedName>
    <definedName name="DSRBalAdjDt">#REF!</definedName>
    <definedName name="DSRBalAdjMo" localSheetId="1">#REF!</definedName>
    <definedName name="DSRBalAdjMo">#REF!</definedName>
    <definedName name="DSRBegBal" localSheetId="1">#REF!</definedName>
    <definedName name="DSRBegBal">#REF!</definedName>
    <definedName name="DSRMinBal" localSheetId="1">#REF!</definedName>
    <definedName name="DSRMinBal">#REF!</definedName>
    <definedName name="DSRMinBalExactDt" localSheetId="1">#REF!</definedName>
    <definedName name="DSRMinBalExactDt">#REF!</definedName>
    <definedName name="DSStCol" localSheetId="1">#REF!</definedName>
    <definedName name="DSStCol">#REF!</definedName>
    <definedName name="DWRAdderBCRt" localSheetId="1">#REF!</definedName>
    <definedName name="DWRAdderBCRt">#REF!</definedName>
    <definedName name="DWRAdderPARt" localSheetId="1">#REF!</definedName>
    <definedName name="DWRAdderPARt">#REF!</definedName>
    <definedName name="DWRColOfst" localSheetId="1">#REF!</definedName>
    <definedName name="DWRColOfst">#REF!</definedName>
    <definedName name="DWRExtyPmts" localSheetId="1">#REF!</definedName>
    <definedName name="DWRExtyPmts">#REF!</definedName>
    <definedName name="DWRExtyPmtsAmt" localSheetId="1">#REF!</definedName>
    <definedName name="DWRExtyPmtsAmt">#REF!</definedName>
    <definedName name="DWRExtyPmtsMo" localSheetId="1">#REF!</definedName>
    <definedName name="DWRExtyPmtsMo">#REF!</definedName>
    <definedName name="DWRExtyRev" localSheetId="1">#REF!</definedName>
    <definedName name="DWRExtyRev">#REF!</definedName>
    <definedName name="DWRExtyRevAmt" localSheetId="1">#REF!</definedName>
    <definedName name="DWRExtyRevAmt">#REF!</definedName>
    <definedName name="DWRExtyRevMo" localSheetId="1">#REF!</definedName>
    <definedName name="DWRExtyRevMo">#REF!</definedName>
    <definedName name="DWRGasColCosts" localSheetId="1">#REF!</definedName>
    <definedName name="DWRGasColCosts">#REF!</definedName>
    <definedName name="DWRGasColCostsAmt" localSheetId="1">#REF!</definedName>
    <definedName name="DWRGasColCostsAmt">#REF!</definedName>
    <definedName name="DWRGasColCostsMo" localSheetId="1">#REF!</definedName>
    <definedName name="DWRGasColCostsMo">#REF!</definedName>
    <definedName name="DWRN" localSheetId="1">#REF!</definedName>
    <definedName name="DWRN">#REF!</definedName>
    <definedName name="DWRS" localSheetId="1">#REF!</definedName>
    <definedName name="DWRS">#REF!</definedName>
    <definedName name="EFFDATE" localSheetId="1">#REF!</definedName>
    <definedName name="EFFDATE">#REF!</definedName>
    <definedName name="EFFDATEVOLS" localSheetId="1">#REF!</definedName>
    <definedName name="EFFDATEVOLS">#REF!</definedName>
    <definedName name="ElectricSupply">'[13]Energy Balance Data'!$C$187:$EH$192</definedName>
    <definedName name="End_Date" localSheetId="1">#REF!</definedName>
    <definedName name="End_Date">#REF!</definedName>
    <definedName name="endcol" localSheetId="1">#REF!</definedName>
    <definedName name="endcol">#REF!</definedName>
    <definedName name="EndDt">[1]MTM!$A$5</definedName>
    <definedName name="EndMo">'[1]Summary Table'!$F$4</definedName>
    <definedName name="endrow" localSheetId="1">#REF!</definedName>
    <definedName name="endrow">#REF!</definedName>
    <definedName name="EndYr">'[1]Summary Table'!$E$4</definedName>
    <definedName name="Energy" localSheetId="1">#REF!</definedName>
    <definedName name="Energy">#REF!</definedName>
    <definedName name="EnergyProduct" localSheetId="1">#REF!</definedName>
    <definedName name="EnergyProduct">#REF!</definedName>
    <definedName name="EPmtAdvDys" localSheetId="1">#REF!</definedName>
    <definedName name="EPmtAdvDys">#REF!</definedName>
    <definedName name="EPmtDy" localSheetId="1">#REF!</definedName>
    <definedName name="EPmtDy">#REF!</definedName>
    <definedName name="EPmtMoLg" localSheetId="1">#REF!</definedName>
    <definedName name="EPmtMoLg">#REF!</definedName>
    <definedName name="EPrjnFstDt" localSheetId="1">#REF!</definedName>
    <definedName name="EPrjnFstDt">#REF!</definedName>
    <definedName name="EPS">0.01</definedName>
    <definedName name="Execution_Schedule" localSheetId="1">#REF!</definedName>
    <definedName name="Execution_Schedule">#REF!</definedName>
    <definedName name="Extend045678" localSheetId="1">[14]Monthly!#REF!</definedName>
    <definedName name="Extend045678">[14]Monthly!#REF!</definedName>
    <definedName name="Extend05678" localSheetId="1">[14]Monthly!#REF!</definedName>
    <definedName name="Extend05678">[14]Monthly!#REF!</definedName>
    <definedName name="Extend0678" localSheetId="1">[14]Monthly!#REF!</definedName>
    <definedName name="Extend0678">[14]Monthly!#REF!</definedName>
    <definedName name="FAC" localSheetId="1">#REF!</definedName>
    <definedName name="FAC">#REF!</definedName>
    <definedName name="FacilityStatus">'[9]Drop-Down Lists'!$H$25:$H$29</definedName>
    <definedName name="Factors" localSheetId="1">#REF!</definedName>
    <definedName name="Factors">#REF!</definedName>
    <definedName name="FactorsNP" localSheetId="1">#REF!</definedName>
    <definedName name="FactorsNP">#REF!</definedName>
    <definedName name="FactorsSP" localSheetId="1">#REF!</definedName>
    <definedName name="FactorsSP">#REF!</definedName>
    <definedName name="Fctr" localSheetId="1">#REF!</definedName>
    <definedName name="Fctr">#REF!</definedName>
    <definedName name="Fctr1" localSheetId="1">#REF!</definedName>
    <definedName name="Fctr1">#REF!</definedName>
    <definedName name="Fctr2" localSheetId="1">#REF!</definedName>
    <definedName name="Fctr2">#REF!</definedName>
    <definedName name="Fctr2old" localSheetId="1">#REF!</definedName>
    <definedName name="Fctr2old">#REF!</definedName>
    <definedName name="Fctr3" localSheetId="1">#REF!</definedName>
    <definedName name="Fctr3">#REF!</definedName>
    <definedName name="FctrTbl" localSheetId="1">#REF!</definedName>
    <definedName name="FctrTbl">#REF!</definedName>
    <definedName name="FdBegBalDt" localSheetId="1">#REF!</definedName>
    <definedName name="FdBegBalDt">#REF!</definedName>
    <definedName name="FdIntPmtMo" localSheetId="1">#REF!</definedName>
    <definedName name="FdIntPmtMo">#REF!</definedName>
    <definedName name="FdIntRt" localSheetId="1">#REF!</definedName>
    <definedName name="FdIntRt">#REF!</definedName>
    <definedName name="FdXferPrjnFstDt" localSheetId="1">#REF!</definedName>
    <definedName name="FdXferPrjnFstDt">#REF!</definedName>
    <definedName name="Feb" localSheetId="1">'[4]Etiwanda v114'!#REF!</definedName>
    <definedName name="Feb">'[4]Etiwanda v114'!#REF!</definedName>
    <definedName name="FedTaxR">'[3]User Inputs&amp;Unit Characteristic'!$E$57</definedName>
    <definedName name="FFSWRange" localSheetId="1">#REF!</definedName>
    <definedName name="FFSWRange">#REF!</definedName>
    <definedName name="FirstColumn" localSheetId="1">#REF!</definedName>
    <definedName name="FirstColumn">#REF!</definedName>
    <definedName name="FixedPrice" localSheetId="1">#REF!</definedName>
    <definedName name="FixedPrice">#REF!</definedName>
    <definedName name="FOMr">'[3]User Inputs&amp;Unit Characteristic'!$E$45</definedName>
    <definedName name="foo" localSheetId="0"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P_table" localSheetId="1">#REF!</definedName>
    <definedName name="FP_table">#REF!</definedName>
    <definedName name="franchiseF">'[3]User Inputs&amp;Unit Characteristic'!$E$41</definedName>
    <definedName name="FROMDATE" localSheetId="1">#REF!</definedName>
    <definedName name="FROMDATE">#REF!</definedName>
    <definedName name="Fuel" localSheetId="1">#REF!</definedName>
    <definedName name="Fuel">#REF!</definedName>
    <definedName name="FuelCost">'[13]Fossil Costs'!$C$242:$EH$244</definedName>
    <definedName name="FuelCostReCalcYr">[15]NptAdjust!$D$17</definedName>
    <definedName name="FuelCostTgl">'[1]Summary Table'!$E$5</definedName>
    <definedName name="FuelPriceAdj" localSheetId="1">#REF!</definedName>
    <definedName name="FuelPriceAdj">#REF!</definedName>
    <definedName name="fvuhyv" localSheetId="0" hidden="1">{#N/A,#N/A,TRUE,"Section4";#N/A,#N/A,TRUE,"Tariffwksht";#N/A,#N/A,TRUE,"TariffINFO";#N/A,#N/A,TRUE,"Generation";#N/A,#N/A,TRUE,"PPAsum";#N/A,#N/A,TRUE,"PPApayments";#N/A,#N/A,TRUE,"RevExp";#N/A,#N/A,TRUE,"GraphRevenue";#N/A,#N/A,TRUE,"GraphRevExp"}</definedName>
    <definedName name="fvuhyv" hidden="1">{#N/A,#N/A,TRUE,"Section4";#N/A,#N/A,TRUE,"Tariffwksht";#N/A,#N/A,TRUE,"TariffINFO";#N/A,#N/A,TRUE,"Generation";#N/A,#N/A,TRUE,"PPAsum";#N/A,#N/A,TRUE,"PPApayments";#N/A,#N/A,TRUE,"RevExp";#N/A,#N/A,TRUE,"GraphRevenue";#N/A,#N/A,TRUE,"GraphRevExp"}</definedName>
    <definedName name="FYEMo" localSheetId="1">#REF!</definedName>
    <definedName name="FYEMo">#REF!</definedName>
    <definedName name="GAExpAmt" localSheetId="1">#REF!</definedName>
    <definedName name="GAExpAmt">#REF!</definedName>
    <definedName name="GAExpAmtPR" localSheetId="1">#REF!</definedName>
    <definedName name="GAExpAmtPR">#REF!</definedName>
    <definedName name="GAExpAmtPRMo" localSheetId="1">#REF!</definedName>
    <definedName name="GAExpAmtPRMo">#REF!</definedName>
    <definedName name="GAExpMoPmts" localSheetId="1">#REF!</definedName>
    <definedName name="GAExpMoPmts">#REF!</definedName>
    <definedName name="GAExpPmtDy1" localSheetId="1">#REF!</definedName>
    <definedName name="GAExpPmtDy1">#REF!</definedName>
    <definedName name="GAExpPmtDy2" localSheetId="1">#REF!</definedName>
    <definedName name="GAExpPmtDy2">#REF!</definedName>
    <definedName name="Gas_Day" localSheetId="1">'[16]GenTrader Gas Forecast'!#REF!</definedName>
    <definedName name="Gas_Day">'[16]GenTrader Gas Forecast'!#REF!</definedName>
    <definedName name="Gas_Hedges_AECO" localSheetId="1">'[16]GenTrader Gas Forecast'!#REF!</definedName>
    <definedName name="Gas_Hedges_AECO">'[16]GenTrader Gas Forecast'!#REF!</definedName>
    <definedName name="Gas_Hedges_PGE" localSheetId="1">'[16]GenTrader Gas Forecast'!#REF!</definedName>
    <definedName name="Gas_Hedges_PGE">'[16]GenTrader Gas Forecast'!#REF!</definedName>
    <definedName name="Gas_Month" localSheetId="1">'[17]GenTrader Gas Forecast'!#REF!</definedName>
    <definedName name="Gas_Month">'[17]GenTrader Gas Forecast'!#REF!</definedName>
    <definedName name="GasD_Cal_1_2" localSheetId="1">'[16]GenTrader Gas Forecast'!#REF!</definedName>
    <definedName name="GasD_Cal_1_2">'[16]GenTrader Gas Forecast'!#REF!</definedName>
    <definedName name="GasD_Cal_2_3" localSheetId="1">'[16]GenTrader Gas Forecast'!#REF!</definedName>
    <definedName name="GasD_Cal_2_3">'[16]GenTrader Gas Forecast'!#REF!</definedName>
    <definedName name="GasD_Cal_3" localSheetId="1">'[16]GenTrader Gas Forecast'!#REF!</definedName>
    <definedName name="GasD_Cal_3">'[16]GenTrader Gas Forecast'!#REF!</definedName>
    <definedName name="GasD_Cal_SJ" localSheetId="1">'[16]GenTrader Gas Forecast'!#REF!</definedName>
    <definedName name="GasD_Cal_SJ">'[16]GenTrader Gas Forecast'!#REF!</definedName>
    <definedName name="GasD_Coral_24B" localSheetId="1">'[17]GenTrader Gas Forecast'!#REF!</definedName>
    <definedName name="GasD_Coral_24B">'[17]GenTrader Gas Forecast'!#REF!</definedName>
    <definedName name="GasD_CP_Midway" localSheetId="1">'[16]GenTrader Gas Forecast'!#REF!</definedName>
    <definedName name="GasD_CP_Midway">'[16]GenTrader Gas Forecast'!#REF!</definedName>
    <definedName name="GasD_CP_Panoche" localSheetId="1">'[16]GenTrader Gas Forecast'!#REF!</definedName>
    <definedName name="GasD_CP_Panoche">'[16]GenTrader Gas Forecast'!#REF!</definedName>
    <definedName name="GasD_CP_Vaca" localSheetId="1">'[16]GenTrader Gas Forecast'!#REF!</definedName>
    <definedName name="GasD_CP_Vaca">'[16]GenTrader Gas Forecast'!#REF!</definedName>
    <definedName name="GasD_Crockett" localSheetId="1">'[16]GenTrader Gas Forecast'!#REF!</definedName>
    <definedName name="GasD_Crockett">'[16]GenTrader Gas Forecast'!#REF!</definedName>
    <definedName name="GasD_Fresno" localSheetId="1">'[16]GenTrader Gas Forecast'!#REF!</definedName>
    <definedName name="GasD_Fresno">'[16]GenTrader Gas Forecast'!#REF!</definedName>
    <definedName name="GasD_GWF_I" localSheetId="1">'[16]GenTrader Gas Forecast'!#REF!</definedName>
    <definedName name="GasD_GWF_I">'[16]GenTrader Gas Forecast'!#REF!</definedName>
    <definedName name="GasD_GWF_III" localSheetId="1">'[16]GenTrader Gas Forecast'!#REF!</definedName>
    <definedName name="GasD_GWF_III">'[16]GenTrader Gas Forecast'!#REF!</definedName>
    <definedName name="GasD_Humbolt_1" localSheetId="1">'[16]GenTrader Gas Forecast'!#REF!</definedName>
    <definedName name="GasD_Humbolt_1">'[16]GenTrader Gas Forecast'!#REF!</definedName>
    <definedName name="GasD_Humbolt_2" localSheetId="1">'[17]GenTrader Gas Forecast'!#REF!</definedName>
    <definedName name="GasD_Humbolt_2">'[17]GenTrader Gas Forecast'!#REF!</definedName>
    <definedName name="GasD_Hunters_1" localSheetId="1">'[17]GenTrader Gas Forecast'!#REF!</definedName>
    <definedName name="GasD_Hunters_1">'[17]GenTrader Gas Forecast'!#REF!</definedName>
    <definedName name="GasD_Hunters_4" localSheetId="1">'[17]GenTrader Gas Forecast'!#REF!</definedName>
    <definedName name="GasD_Hunters_4">'[17]GenTrader Gas Forecast'!#REF!</definedName>
    <definedName name="GasD_Mobile_GT" localSheetId="1">'[17]GenTrader Gas Forecast'!#REF!</definedName>
    <definedName name="GasD_Mobile_GT">'[17]GenTrader Gas Forecast'!#REF!</definedName>
    <definedName name="GasD_Pacificorp" localSheetId="1">'[17]GenTrader Gas Forecast'!#REF!</definedName>
    <definedName name="GasD_Pacificorp">'[17]GenTrader Gas Forecast'!#REF!</definedName>
    <definedName name="GasD_Pwrex_135" localSheetId="1">'[17]GenTrader Gas Forecast'!#REF!</definedName>
    <definedName name="GasD_Pwrex_135">'[17]GenTrader Gas Forecast'!#REF!</definedName>
    <definedName name="GasD_SRAC" localSheetId="1">'[16]GenTrader Gas Forecast'!#REF!</definedName>
    <definedName name="GasD_SRAC">'[16]GenTrader Gas Forecast'!#REF!</definedName>
    <definedName name="GasD_WH_Gates" localSheetId="1">'[16]GenTrader Gas Forecast'!#REF!</definedName>
    <definedName name="GasD_WH_Gates">'[16]GenTrader Gas Forecast'!#REF!</definedName>
    <definedName name="GasD_WH_Panoche" localSheetId="1">'[16]GenTrader Gas Forecast'!#REF!</definedName>
    <definedName name="GasD_WH_Panoche">'[16]GenTrader Gas Forecast'!#REF!</definedName>
    <definedName name="GasM_Coral_24B" localSheetId="1">'[17]GenTrader Gas Forecast'!#REF!</definedName>
    <definedName name="GasM_Coral_24B">'[17]GenTrader Gas Forecast'!#REF!</definedName>
    <definedName name="GasM_CP_Midway" localSheetId="1">'[16]GenTrader Gas Forecast'!#REF!</definedName>
    <definedName name="GasM_CP_Midway">'[16]GenTrader Gas Forecast'!#REF!</definedName>
    <definedName name="GasM_Crockett" localSheetId="1">'[16]GenTrader Gas Forecast'!#REF!</definedName>
    <definedName name="GasM_Crockett">'[16]GenTrader Gas Forecast'!#REF!</definedName>
    <definedName name="GasM_Humbolt_1" localSheetId="1">'[16]GenTrader Gas Forecast'!#REF!</definedName>
    <definedName name="GasM_Humbolt_1">'[16]GenTrader Gas Forecast'!#REF!</definedName>
    <definedName name="GasM_Humbolt_2" localSheetId="1">'[16]GenTrader Gas Forecast'!#REF!</definedName>
    <definedName name="GasM_Humbolt_2">'[16]GenTrader Gas Forecast'!#REF!</definedName>
    <definedName name="GasM_Hunters_1" localSheetId="1">'[16]GenTrader Gas Forecast'!#REF!</definedName>
    <definedName name="GasM_Hunters_1">'[16]GenTrader Gas Forecast'!#REF!</definedName>
    <definedName name="GasM_Hunters_4" localSheetId="1">'[16]GenTrader Gas Forecast'!#REF!</definedName>
    <definedName name="GasM_Hunters_4">'[16]GenTrader Gas Forecast'!#REF!</definedName>
    <definedName name="GasM_Mobile_GT" localSheetId="1">'[16]GenTrader Gas Forecast'!#REF!</definedName>
    <definedName name="GasM_Mobile_GT">'[16]GenTrader Gas Forecast'!#REF!</definedName>
    <definedName name="GasM_Pwrex_135" localSheetId="1">'[17]GenTrader Gas Forecast'!#REF!</definedName>
    <definedName name="GasM_Pwrex_135">'[17]GenTrader Gas Forecast'!#REF!</definedName>
    <definedName name="GasM_SRAC" localSheetId="1">'[16]GenTrader Gas Forecast'!#REF!</definedName>
    <definedName name="GasM_SRAC">'[16]GenTrader Gas Forecast'!#REF!</definedName>
    <definedName name="Gen_Product" localSheetId="1">'[10]Generation Unit Data'!#REF!</definedName>
    <definedName name="Gen_Product">'[10]Generation Unit Data'!#REF!</definedName>
    <definedName name="GenID" localSheetId="1">#REF!</definedName>
    <definedName name="GenID">#REF!</definedName>
    <definedName name="GHAdjTgl" localSheetId="1">#REF!</definedName>
    <definedName name="GHAdjTgl">#REF!</definedName>
    <definedName name="gigiuyg" localSheetId="0" hidden="1">{#N/A,#N/A,TRUE,"Section7";#N/A,#N/A,TRUE,"DebtService";#N/A,#N/A,TRUE,"LoanSchedules";#N/A,#N/A,TRUE,"GraphDebt"}</definedName>
    <definedName name="gigiuyg" hidden="1">{#N/A,#N/A,TRUE,"Section7";#N/A,#N/A,TRUE,"DebtService";#N/A,#N/A,TRUE,"LoanSchedules";#N/A,#N/A,TRUE,"GraphDebt"}</definedName>
    <definedName name="giguy" localSheetId="0" hidden="1">{#N/A,#N/A,TRUE,"Section6";#N/A,#N/A,TRUE,"OHcycles";#N/A,#N/A,TRUE,"OHtiming";#N/A,#N/A,TRUE,"OHcosts";#N/A,#N/A,TRUE,"GTdegradation";#N/A,#N/A,TRUE,"GTperformance";#N/A,#N/A,TRUE,"GraphEquip"}</definedName>
    <definedName name="giguy" hidden="1">{#N/A,#N/A,TRUE,"Section6";#N/A,#N/A,TRUE,"OHcycles";#N/A,#N/A,TRUE,"OHtiming";#N/A,#N/A,TRUE,"OHcosts";#N/A,#N/A,TRUE,"GTdegradation";#N/A,#N/A,TRUE,"GTperformance";#N/A,#N/A,TRUE,"GraphEquip"}</definedName>
    <definedName name="giybviuy" localSheetId="0" hidden="1">{#N/A,#N/A,TRUE,"Section5";#N/A,#N/A,TRUE,"Coal";#N/A,#N/A,TRUE,"Fuel";#N/A,#N/A,TRUE,"OMwksht";#N/A,#N/A,TRUE,"VOM";#N/A,#N/A,TRUE,"FOM";#N/A,#N/A,TRUE,"Debt";#N/A,#N/A,TRUE,"LoanSchedules";#N/A,#N/A,TRUE,"GraphExp";#N/A,#N/A,TRUE,"Conversions"}</definedName>
    <definedName name="giybviuy" hidden="1">{#N/A,#N/A,TRUE,"Section5";#N/A,#N/A,TRUE,"Coal";#N/A,#N/A,TRUE,"Fuel";#N/A,#N/A,TRUE,"OMwksht";#N/A,#N/A,TRUE,"VOM";#N/A,#N/A,TRUE,"FOM";#N/A,#N/A,TRUE,"Debt";#N/A,#N/A,TRUE,"LoanSchedules";#N/A,#N/A,TRUE,"GraphExp";#N/A,#N/A,TRUE,"Conversions"}</definedName>
    <definedName name="GMM">'[3]User Inputs&amp;Unit Characteristic'!$E$39</definedName>
    <definedName name="GS_MTM">'[1]Summary Table'!$E$11</definedName>
    <definedName name="HeatRate" localSheetId="1">'[10]Position Index'!#REF!</definedName>
    <definedName name="HeatRate">'[10]Position Index'!#REF!</definedName>
    <definedName name="HedgeCost">[13]Hedging!$C$230:$EH$233</definedName>
    <definedName name="HedgeGSChngCell" localSheetId="1">#REF!</definedName>
    <definedName name="HedgeGSChngCell">#REF!</definedName>
    <definedName name="HedgeGSSetCell" localSheetId="1">#REF!</definedName>
    <definedName name="HedgeGSSetCell">#REF!</definedName>
    <definedName name="Holidays" localSheetId="1">#REF!</definedName>
    <definedName name="Holidays">#REF!</definedName>
    <definedName name="Hope" localSheetId="0" hidden="1">{#N/A,#N/A,TRUE,"Section6";#N/A,#N/A,TRUE,"OHcycles";#N/A,#N/A,TRUE,"OHtiming";#N/A,#N/A,TRUE,"OHcosts";#N/A,#N/A,TRUE,"GTdegradation";#N/A,#N/A,TRUE,"GTperformance";#N/A,#N/A,TRUE,"GraphEquip"}</definedName>
    <definedName name="Hope" hidden="1">{#N/A,#N/A,TRUE,"Section6";#N/A,#N/A,TRUE,"OHcycles";#N/A,#N/A,TRUE,"OHtiming";#N/A,#N/A,TRUE,"OHcosts";#N/A,#N/A,TRUE,"GTdegradation";#N/A,#N/A,TRUE,"GTperformance";#N/A,#N/A,TRUE,"GraphEquip"}</definedName>
    <definedName name="hourly">'[18]Hourly Verification Form'!$AU$2:$AU$3</definedName>
    <definedName name="HRrefyear">[3]PriceExtrapolation!$G$1</definedName>
    <definedName name="HTML_CodePage" hidden="1">1252</definedName>
    <definedName name="HTML_Control" localSheetId="0" hidden="1">{"'Summary'!$A$1:$J$24"}</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PathFileMac" hidden="1">"Web Site Backup:sitingcases:MyHTML.html"</definedName>
    <definedName name="HTML_Title" hidden="1">"Daily MTM  Report"</definedName>
    <definedName name="Hydro2003">[19]NOTES!$C$12</definedName>
    <definedName name="iData" localSheetId="1">#REF!</definedName>
    <definedName name="iData">#REF!</definedName>
    <definedName name="iMKT_ENG_PURCH_DATA">[20]iMKT_ENG_PURCH_DATA!$A$1:$I$2</definedName>
    <definedName name="iMKT_ENG_SALE_DATA">[20]iMKT_ENG_SALE_DATA!$A$1:$H$2</definedName>
    <definedName name="iMKT_ENG_SALE_PRICE_INTV" localSheetId="1">#REF!</definedName>
    <definedName name="iMKT_ENG_SALE_PRICE_INTV">#REF!</definedName>
    <definedName name="iMKT_ENG_SALE_PRICE_INTV_DTL" localSheetId="1">#REF!</definedName>
    <definedName name="iMKT_ENG_SALE_PRICE_INTV_DTL">#REF!</definedName>
    <definedName name="iMKT_FUEL_SALE_DATA" localSheetId="1">#REF!</definedName>
    <definedName name="iMKT_FUEL_SALE_DATA">#REF!</definedName>
    <definedName name="iMKT_FUEL_SALE_PRICE_INTV" localSheetId="1">#REF!</definedName>
    <definedName name="iMKT_FUEL_SALE_PRICE_INTV">#REF!</definedName>
    <definedName name="iMKT_NSP_SALE_PRICE_INTV" localSheetId="1">#REF!</definedName>
    <definedName name="iMKT_NSP_SALE_PRICE_INTV">#REF!</definedName>
    <definedName name="iMKT_NSP_SALE_PRICE_INTV_DTL" localSheetId="1">#REF!</definedName>
    <definedName name="iMKT_NSP_SALE_PRICE_INTV_DTL">#REF!</definedName>
    <definedName name="iMKT_NSPIN_SALE_PRICE_INTV" localSheetId="1">#REF!</definedName>
    <definedName name="iMKT_NSPIN_SALE_PRICE_INTV">#REF!</definedName>
    <definedName name="iMKT_NSPIN_SALE_PRICE_INTV_DTL" localSheetId="1">#REF!</definedName>
    <definedName name="iMKT_NSPIN_SALE_PRICE_INTV_DTL">#REF!</definedName>
    <definedName name="iMKT_RDN_SALE_PRICE_INTV" localSheetId="1">#REF!</definedName>
    <definedName name="iMKT_RDN_SALE_PRICE_INTV">#REF!</definedName>
    <definedName name="iMKT_RDN_SALE_PRICE_INTV_DTL" localSheetId="1">#REF!</definedName>
    <definedName name="iMKT_RDN_SALE_PRICE_INTV_DTL">#REF!</definedName>
    <definedName name="iMKT_REGDN_SALE_PRICE_INTV" localSheetId="1">#REF!</definedName>
    <definedName name="iMKT_REGDN_SALE_PRICE_INTV">#REF!</definedName>
    <definedName name="iMKT_REGDN_SALE_PRICE_INTV_DTL" localSheetId="1">#REF!</definedName>
    <definedName name="iMKT_REGDN_SALE_PRICE_INTV_DTL">#REF!</definedName>
    <definedName name="iMKT_REGND_SALE_PRICE_INTV" localSheetId="1">#REF!</definedName>
    <definedName name="iMKT_REGND_SALE_PRICE_INTV">#REF!</definedName>
    <definedName name="iMKT_REGND_SALE_PRICE_INTV_DTL" localSheetId="1">#REF!</definedName>
    <definedName name="iMKT_REGND_SALE_PRICE_INTV_DTL">#REF!</definedName>
    <definedName name="iMKT_REGUP_SALE_PRICE_INTV" localSheetId="1">#REF!</definedName>
    <definedName name="iMKT_REGUP_SALE_PRICE_INTV">#REF!</definedName>
    <definedName name="iMKT_REGUP_SALE_PRICE_INTV_DTL" localSheetId="1">#REF!</definedName>
    <definedName name="iMKT_REGUP_SALE_PRICE_INTV_DTL">#REF!</definedName>
    <definedName name="iMKT_RPC_SALE_PRICE_INTV" localSheetId="1">#REF!</definedName>
    <definedName name="iMKT_RPC_SALE_PRICE_INTV">#REF!</definedName>
    <definedName name="iMKT_RPC_SALE_PRICE_INTV_DTL" localSheetId="1">#REF!</definedName>
    <definedName name="iMKT_RPC_SALE_PRICE_INTV_DTL">#REF!</definedName>
    <definedName name="iMKT_RSV_SALE_PRICE_INTV" localSheetId="1">#REF!</definedName>
    <definedName name="iMKT_RSV_SALE_PRICE_INTV">#REF!</definedName>
    <definedName name="iMKT_RSV_SALE_PRICE_INTV_DTL" localSheetId="1">#REF!</definedName>
    <definedName name="iMKT_RSV_SALE_PRICE_INTV_DTL">#REF!</definedName>
    <definedName name="iMKT_RUP_SALE_PRICE_INTV" localSheetId="1">#REF!</definedName>
    <definedName name="iMKT_RUP_SALE_PRICE_INTV">#REF!</definedName>
    <definedName name="iMKT_RUP_SALE_PRICE_INTV_DTL" localSheetId="1">#REF!</definedName>
    <definedName name="iMKT_RUP_SALE_PRICE_INTV_DTL">#REF!</definedName>
    <definedName name="IndividualPrint" localSheetId="1">#REF!</definedName>
    <definedName name="IndividualPrint">#REF!</definedName>
    <definedName name="IndividualSummary" localSheetId="1">#REF!</definedName>
    <definedName name="IndividualSummary">#REF!</definedName>
    <definedName name="inflationR">'[3]User Inputs&amp;Unit Characteristic'!$E$37</definedName>
    <definedName name="Input1" localSheetId="1">#REF!</definedName>
    <definedName name="Input1">#REF!</definedName>
    <definedName name="Input2" localSheetId="1">#REF!</definedName>
    <definedName name="Input2">#REF!</definedName>
    <definedName name="Input3" localSheetId="1">#REF!</definedName>
    <definedName name="Input3">#REF!</definedName>
    <definedName name="Inputs" localSheetId="1">#REF!</definedName>
    <definedName name="Inputs">#REF!</definedName>
    <definedName name="iNSP_FWD_DATA" localSheetId="1">#REF!</definedName>
    <definedName name="iNSP_FWD_DATA">#REF!</definedName>
    <definedName name="iNSP_FWD_PQ_INTV" localSheetId="1">#REF!</definedName>
    <definedName name="iNSP_FWD_PQ_INTV">#REF!</definedName>
    <definedName name="iNSP_FWD_PQ_INTV_PRICE" localSheetId="1">#REF!</definedName>
    <definedName name="iNSP_FWD_PQ_INTV_PRICE">#REF!</definedName>
    <definedName name="iNSP_FWD_PQ_INTV_QTY" localSheetId="1">#REF!</definedName>
    <definedName name="iNSP_FWD_PQ_INTV_QTY">#REF!</definedName>
    <definedName name="insuranceP">'[3]User Inputs&amp;Unit Characteristic'!$E$54</definedName>
    <definedName name="insuranceR">'[3]User Inputs&amp;Unit Characteristic'!$E$55</definedName>
    <definedName name="interestR">'[3]User Inputs&amp;Unit Characteristic'!$E$50</definedName>
    <definedName name="IOUColOfst" localSheetId="1">#REF!</definedName>
    <definedName name="IOUColOfst">#REF!</definedName>
    <definedName name="IOUCRSPwrEst" localSheetId="1">#REF!</definedName>
    <definedName name="IOUCRSPwrEst">#REF!</definedName>
    <definedName name="ISDAGasColPct" localSheetId="1">#REF!</definedName>
    <definedName name="ISDAGasColPct">#REF!</definedName>
    <definedName name="ISDAGasColTrueUp" localSheetId="1">#REF!</definedName>
    <definedName name="ISDAGasColTrueUp">#REF!</definedName>
    <definedName name="IsNumFlag" localSheetId="1">#REF!</definedName>
    <definedName name="IsNumFlag">#REF!</definedName>
    <definedName name="Item1" localSheetId="1">#REF!</definedName>
    <definedName name="Item1">#REF!</definedName>
    <definedName name="iygiygbv" localSheetId="0" hidden="1">{"Table A",#N/A,FALSE,"Summary";"Table D",#N/A,FALSE,"Summary";"Table E",#N/A,FALSE,"Summary"}</definedName>
    <definedName name="iygiygbv" hidden="1">{"Table A",#N/A,FALSE,"Summary";"Table D",#N/A,FALSE,"Summary";"Table E",#N/A,FALSE,"Summary"}</definedName>
    <definedName name="Jan" localSheetId="1">'[4]Etiwanda v114'!#REF!</definedName>
    <definedName name="Jan">'[4]Etiwanda v114'!#REF!</definedName>
    <definedName name="Jul" localSheetId="1">'[4]Etiwanda v114'!#REF!</definedName>
    <definedName name="Jul">'[4]Etiwanda v114'!#REF!</definedName>
    <definedName name="Jun" localSheetId="1">'[4]Etiwanda v114'!#REF!</definedName>
    <definedName name="Jun">'[4]Etiwanda v114'!#REF!</definedName>
    <definedName name="Last_Row">#N/A</definedName>
    <definedName name="LDC">'[3]User Inputs&amp;Unit Characteristic'!$E$40</definedName>
    <definedName name="LDCbaseyr">'[3]User Inputs&amp;Unit Characteristic'!$H$40</definedName>
    <definedName name="LDCr">'[3]User Inputs&amp;Unit Characteristic'!$E$47</definedName>
    <definedName name="Libor_Rate" localSheetId="1">#REF!</definedName>
    <definedName name="Libor_Rate">#REF!</definedName>
    <definedName name="Loads" localSheetId="1">#REF!</definedName>
    <definedName name="Loads">#REF!</definedName>
    <definedName name="Loc" localSheetId="1">#REF!</definedName>
    <definedName name="Loc">#REF!</definedName>
    <definedName name="lossF">'[3]User Inputs&amp;Unit Characteristic'!$E$38</definedName>
    <definedName name="LTCCostSrc">[15]NptAdjust!$D$21</definedName>
    <definedName name="LTST">[21]Validation!$A$14:$A$15</definedName>
    <definedName name="Mar" localSheetId="1">'[4]Etiwanda v114'!#REF!</definedName>
    <definedName name="Mar">'[4]Etiwanda v114'!#REF!</definedName>
    <definedName name="Market_Name" localSheetId="1">#REF!</definedName>
    <definedName name="Market_Name">#REF!</definedName>
    <definedName name="May" localSheetId="1">'[4]Etiwanda v114'!#REF!</definedName>
    <definedName name="May">'[4]Etiwanda v114'!#REF!</definedName>
    <definedName name="Menergy">'[6]MWH Month'!$B$4:$EG$148</definedName>
    <definedName name="million" localSheetId="1">#REF!</definedName>
    <definedName name="million">#REF!</definedName>
    <definedName name="min_quota" localSheetId="1">#REF!</definedName>
    <definedName name="min_quota">#REF!</definedName>
    <definedName name="MinDown" localSheetId="1">'[10]Position Index'!#REF!</definedName>
    <definedName name="MinDown">'[10]Position Index'!#REF!</definedName>
    <definedName name="Minup" localSheetId="1">'[10]Position Index'!#REF!</definedName>
    <definedName name="Minup">'[10]Position Index'!#REF!</definedName>
    <definedName name="ModelStDt" localSheetId="1">#REF!</definedName>
    <definedName name="ModelStDt">#REF!</definedName>
    <definedName name="Months" localSheetId="1">#REF!</definedName>
    <definedName name="Months">#REF!</definedName>
    <definedName name="MTM" localSheetId="1">#REF!</definedName>
    <definedName name="MTM">#REF!</definedName>
    <definedName name="MTMOfst">[1]MTM!$A$2</definedName>
    <definedName name="name" localSheetId="1">#REF!</definedName>
    <definedName name="name">#REF!</definedName>
    <definedName name="NetShrtPctSptSls" localSheetId="1">#REF!</definedName>
    <definedName name="NetShrtPctSptSls">#REF!</definedName>
    <definedName name="new" localSheetId="0"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name" localSheetId="0" hidden="1">{"Summary","1",FALSE,"Summary"}</definedName>
    <definedName name="newname" hidden="1">{"Summary","1",FALSE,"Summary"}</definedName>
    <definedName name="Nhourtable">[3]N_hours!$B$4:$E$543</definedName>
    <definedName name="Nov" localSheetId="1">'[4]Etiwanda v114'!#REF!</definedName>
    <definedName name="Nov">'[4]Etiwanda v114'!#REF!</definedName>
    <definedName name="NP15_B" localSheetId="1">[10]Notes!#REF!</definedName>
    <definedName name="NP15_B">[10]Notes!#REF!</definedName>
    <definedName name="NP15_S" localSheetId="1">[10]Notes!#REF!</definedName>
    <definedName name="NP15_S">[10]Notes!#REF!</definedName>
    <definedName name="NSpin" localSheetId="1">#REF!</definedName>
    <definedName name="NSpin">#REF!</definedName>
    <definedName name="Number_of_Payments" localSheetId="0">MATCH(0.01,End_Bal,-1)+1</definedName>
    <definedName name="Number_of_Payments" localSheetId="1">MATCH(0.01,End_Bal,-1)+1</definedName>
    <definedName name="Number_of_Payments">MATCH(0.01,End_Bal,-1)+1</definedName>
    <definedName name="NumRws" localSheetId="1">#REF!</definedName>
    <definedName name="NumRws">#REF!</definedName>
    <definedName name="Nymex" localSheetId="1">#REF!</definedName>
    <definedName name="Nymex">#REF!</definedName>
    <definedName name="OABalAdjAmt" localSheetId="1">#REF!</definedName>
    <definedName name="OABalAdjAmt">#REF!</definedName>
    <definedName name="OABalAdjDt" localSheetId="1">#REF!</definedName>
    <definedName name="OABalAdjDt">#REF!</definedName>
    <definedName name="OABalAdjMo" localSheetId="1">#REF!</definedName>
    <definedName name="OABalAdjMo">#REF!</definedName>
    <definedName name="OABegBal" localSheetId="1">#REF!</definedName>
    <definedName name="OABegBal">#REF!</definedName>
    <definedName name="OATgtMinBal" localSheetId="1">#REF!</definedName>
    <definedName name="OATgtMinBal">#REF!</definedName>
    <definedName name="OAVltyMthd" localSheetId="1">#REF!</definedName>
    <definedName name="OAVltyMthd">#REF!</definedName>
    <definedName name="OAVltyRst" localSheetId="1">#REF!</definedName>
    <definedName name="OAVltyRst">#REF!</definedName>
    <definedName name="OAVolatilityMatrix" localSheetId="1">#REF!</definedName>
    <definedName name="OAVolatilityMatrix">#REF!</definedName>
    <definedName name="Oct" localSheetId="1">'[4]Etiwanda v114'!#REF!</definedName>
    <definedName name="Oct">'[4]Etiwanda v114'!#REF!</definedName>
    <definedName name="OFF_PEAK" localSheetId="1">#REF!</definedName>
    <definedName name="OFF_PEAK">#REF!</definedName>
    <definedName name="OFF_PEAKprice" localSheetId="1">#REF!</definedName>
    <definedName name="OFF_PEAKprice">#REF!</definedName>
    <definedName name="OffPeak">'[22]MWD - Revised'!$H$3:$H$1098</definedName>
    <definedName name="old" localSheetId="0" hidden="1">{#N/A,#N/A,TRUE,"Section1";"SavingsTop",#N/A,TRUE,"SumSavings";#N/A,#N/A,TRUE,"GraphSum";"SavingsAll",#N/A,TRUE,"SumSavings";#N/A,#N/A,TRUE,"Inputs";#N/A,#N/A,TRUE,"Scenarios";#N/A,#N/A,TRUE,"LineLoss";#N/A,#N/A,TRUE,"Summary";#N/A,#N/A,TRUE,"TermSummary";#N/A,#N/A,TRUE,"NetRates";#N/A,#N/A,TRUE,"PPAtypes"}</definedName>
    <definedName name="old" hidden="1">{#N/A,#N/A,TRUE,"Section1";"SavingsTop",#N/A,TRUE,"SumSavings";#N/A,#N/A,TRUE,"GraphSum";"SavingsAll",#N/A,TRUE,"SumSavings";#N/A,#N/A,TRUE,"Inputs";#N/A,#N/A,TRUE,"Scenarios";#N/A,#N/A,TRUE,"LineLoss";#N/A,#N/A,TRUE,"Summary";#N/A,#N/A,TRUE,"TermSummary";#N/A,#N/A,TRUE,"NetRates";#N/A,#N/A,TRUE,"PPAtypes"}</definedName>
    <definedName name="oldd" localSheetId="0" hidden="1">{#N/A,#N/A,TRUE,"Section1";#N/A,#N/A,TRUE,"SumF";#N/A,#N/A,TRUE,"FigExchange";#N/A,#N/A,TRUE,"Escalation";#N/A,#N/A,TRUE,"GraphEscalate";#N/A,#N/A,TRUE,"Scenarios"}</definedName>
    <definedName name="oldd" hidden="1">{#N/A,#N/A,TRUE,"Section1";#N/A,#N/A,TRUE,"SumF";#N/A,#N/A,TRUE,"FigExchange";#N/A,#N/A,TRUE,"Escalation";#N/A,#N/A,TRUE,"GraphEscalate";#N/A,#N/A,TRUE,"Scenarios"}</definedName>
    <definedName name="olddd" localSheetId="0" hidden="1">{#N/A,#N/A,TRUE,"Section2";#N/A,#N/A,TRUE,"OverPymt";#N/A,#N/A,TRUE,"Energy";#N/A,#N/A,TRUE,"EnergyDiff1";#N/A,#N/A,TRUE,"EnergyDiff2";#N/A,#N/A,TRUE,"CapPerformance";#N/A,#N/A,TRUE,"BonusPerformance";#N/A,#N/A,TRUE,"BonusFormula";#N/A,#N/A,TRUE,"GraphPymt"}</definedName>
    <definedName name="olddd" hidden="1">{#N/A,#N/A,TRUE,"Section2";#N/A,#N/A,TRUE,"OverPymt";#N/A,#N/A,TRUE,"Energy";#N/A,#N/A,TRUE,"EnergyDiff1";#N/A,#N/A,TRUE,"EnergyDiff2";#N/A,#N/A,TRUE,"CapPerformance";#N/A,#N/A,TRUE,"BonusPerformance";#N/A,#N/A,TRUE,"BonusFormula";#N/A,#N/A,TRUE,"GraphPymt"}</definedName>
    <definedName name="olddddd" localSheetId="0" hidden="1">{#N/A,#N/A,TRUE,"Section2";#N/A,#N/A,TRUE,"TPCestimate";#N/A,#N/A,TRUE,"SumTPC";#N/A,#N/A,TRUE,"ConstrLoan";#N/A,#N/A,TRUE,"FigBalance";#N/A,#N/A,TRUE,"DEV27air";#N/A,#N/A,TRUE,"Graph27air";#N/A,#N/A,TRUE,"PreOp"}</definedName>
    <definedName name="olddddd" hidden="1">{#N/A,#N/A,TRUE,"Section2";#N/A,#N/A,TRUE,"TPCestimate";#N/A,#N/A,TRUE,"SumTPC";#N/A,#N/A,TRUE,"ConstrLoan";#N/A,#N/A,TRUE,"FigBalance";#N/A,#N/A,TRUE,"DEV27air";#N/A,#N/A,TRUE,"Graph27air";#N/A,#N/A,TRUE,"PreOp"}</definedName>
    <definedName name="oldFname" localSheetId="1">[23]FileNames!#REF!</definedName>
    <definedName name="oldFname">[23]FileNames!#REF!</definedName>
    <definedName name="OM" localSheetId="1">'[10]Position Index'!#REF!</definedName>
    <definedName name="OM">'[10]Position Index'!#REF!</definedName>
    <definedName name="OnlyCashBal" localSheetId="1">#REF!</definedName>
    <definedName name="OnlyCashBal">#REF!</definedName>
    <definedName name="OnOffPeakMonthly" localSheetId="1">#REF!</definedName>
    <definedName name="OnOffPeakMonthly">#REF!</definedName>
    <definedName name="OnOffPeakMonthlyData">"OnOffPeakMonthlyData!R1C1:R3690C30"</definedName>
    <definedName name="OnPeak">'[22]MWD - Revised'!$S$3:$S$1098</definedName>
    <definedName name="OptionsPrint">'[24]#REF'!$D$2</definedName>
    <definedName name="OraPassword" localSheetId="1">#REF!</definedName>
    <definedName name="OraPassword">#REF!</definedName>
    <definedName name="OraService" localSheetId="1">#REF!</definedName>
    <definedName name="OraService">#REF!</definedName>
    <definedName name="OraUser" localSheetId="1">#REF!</definedName>
    <definedName name="OraUser">#REF!</definedName>
    <definedName name="ORBalAdjAmt" localSheetId="1">#REF!</definedName>
    <definedName name="ORBalAdjAmt">#REF!</definedName>
    <definedName name="ORBalAdjDt" localSheetId="1">#REF!</definedName>
    <definedName name="ORBalAdjDt">#REF!</definedName>
    <definedName name="ORBalAdjMo" localSheetId="1">#REF!</definedName>
    <definedName name="ORBalAdjMo">#REF!</definedName>
    <definedName name="ORBegBal" localSheetId="1">#REF!</definedName>
    <definedName name="ORBegBal">#REF!</definedName>
    <definedName name="Ordinals" localSheetId="1">#REF!</definedName>
    <definedName name="Ordinals">#REF!</definedName>
    <definedName name="ORMinBal" localSheetId="1">#REF!</definedName>
    <definedName name="ORMinBal">#REF!</definedName>
    <definedName name="ORMinBalExactDt" localSheetId="1">#REF!</definedName>
    <definedName name="ORMinBalExactDt">#REF!</definedName>
    <definedName name="ORVltyCol" localSheetId="1">#REF!</definedName>
    <definedName name="ORVltyCol">#REF!</definedName>
    <definedName name="ORVltyMthdYr" localSheetId="1">#REF!</definedName>
    <definedName name="ORVltyMthdYr">#REF!</definedName>
    <definedName name="ORVolatilityMatrix" localSheetId="1">#REF!</definedName>
    <definedName name="ORVolatilityMatrix">#REF!</definedName>
    <definedName name="OtherCol" localSheetId="1">#REF!</definedName>
    <definedName name="OtherCol">#REF!</definedName>
    <definedName name="Output1" localSheetId="1">#REF!</definedName>
    <definedName name="Output1">#REF!</definedName>
    <definedName name="Output2" localSheetId="1">#REF!</definedName>
    <definedName name="Output2">#REF!</definedName>
    <definedName name="Output3" localSheetId="1">#REF!</definedName>
    <definedName name="Output3">#REF!</definedName>
    <definedName name="OutputCol" localSheetId="1">#REF!</definedName>
    <definedName name="OutputCol">#REF!</definedName>
    <definedName name="Ownership">'[25]Drop-Down Lists'!$F$22:$F$23</definedName>
    <definedName name="Pal_Workbook_GUID" hidden="1">"9UC1FTUCPH9DXHA6EUQSNKQK"</definedName>
    <definedName name="PCAIntAdjAmt" localSheetId="1">#REF!</definedName>
    <definedName name="PCAIntAdjAmt">#REF!</definedName>
    <definedName name="PCAIntAdjMo" localSheetId="1">#REF!</definedName>
    <definedName name="PCAIntAdjMo">#REF!</definedName>
    <definedName name="PCBalAdjAmt" localSheetId="1">#REF!</definedName>
    <definedName name="PCBalAdjAmt">#REF!</definedName>
    <definedName name="PCBalAdjDt" localSheetId="1">#REF!</definedName>
    <definedName name="PCBalAdjDt">#REF!</definedName>
    <definedName name="PCBalAdjMo" localSheetId="1">#REF!</definedName>
    <definedName name="PCBalAdjMo">#REF!</definedName>
    <definedName name="PCBegBal" localSheetId="1">#REF!</definedName>
    <definedName name="PCBegBal">#REF!</definedName>
    <definedName name="PCC" localSheetId="1">#REF!</definedName>
    <definedName name="PCC">#REF!</definedName>
    <definedName name="PCCC">[21]Validation!$A$1:$A$4</definedName>
    <definedName name="PCMinBal" localSheetId="1">#REF!</definedName>
    <definedName name="PCMinBal">#REF!</definedName>
    <definedName name="Pct12VolatilityMatrix" localSheetId="1">#REF!</definedName>
    <definedName name="Pct12VolatilityMatrix">#REF!</definedName>
    <definedName name="PCXferDy" localSheetId="1">#REF!</definedName>
    <definedName name="PCXferDy">#REF!</definedName>
    <definedName name="PG_E_Portfolio_Weekly_Forward_Position_Summary__Volume__MMBtu_d__Price____MMBtu" localSheetId="1">#REF!</definedName>
    <definedName name="PG_E_Portfolio_Weekly_Forward_Position_Summary__Volume__MMBtu_d__Price____MMBtu">#REF!</definedName>
    <definedName name="PGE_Bi" localSheetId="1">#REF!</definedName>
    <definedName name="PGE_Bi">#REF!</definedName>
    <definedName name="PGE_Citygate" localSheetId="1">#REF!</definedName>
    <definedName name="PGE_Citygate">#REF!</definedName>
    <definedName name="PGE_Data" localSheetId="1">#REF!</definedName>
    <definedName name="PGE_Data">#REF!</definedName>
    <definedName name="PGE_LD" localSheetId="1">#REF!</definedName>
    <definedName name="PGE_LD">#REF!</definedName>
    <definedName name="PGE_Load" localSheetId="1">#REF!</definedName>
    <definedName name="PGE_Load">#REF!</definedName>
    <definedName name="PGE_Purchase" localSheetId="1">#REF!</definedName>
    <definedName name="PGE_Purchase">#REF!</definedName>
    <definedName name="PGE_QF" localSheetId="1">#REF!</definedName>
    <definedName name="PGE_QF">#REF!</definedName>
    <definedName name="PGEExtVal" localSheetId="1">#REF!</definedName>
    <definedName name="PGEExtVal">#REF!</definedName>
    <definedName name="PGEIntVal" localSheetId="1">#REF!</definedName>
    <definedName name="PGEIntVal">#REF!</definedName>
    <definedName name="PGELoad5x16" localSheetId="1">[10]Summary!#REF!</definedName>
    <definedName name="PGELoad5x16">[10]Summary!#REF!</definedName>
    <definedName name="PGELoad5x8" localSheetId="1">[10]Summary!#REF!</definedName>
    <definedName name="PGELoad5x8">[10]Summary!#REF!</definedName>
    <definedName name="PGELoad6x16" localSheetId="1">[10]Summary!#REF!</definedName>
    <definedName name="PGELoad6x16">[10]Summary!#REF!</definedName>
    <definedName name="PGELoad724" localSheetId="1">[10]Summary!#REF!</definedName>
    <definedName name="PGELoad724">[10]Summary!#REF!</definedName>
    <definedName name="PGELoadOffpeak" localSheetId="1">[10]Summary!#REF!</definedName>
    <definedName name="PGELoadOffpeak">[10]Summary!#REF!</definedName>
    <definedName name="PLDistribution" localSheetId="1">#REF!</definedName>
    <definedName name="PLDistribution">#REF!</definedName>
    <definedName name="PLDistributionMonthly" localSheetId="1">#REF!</definedName>
    <definedName name="PLDistributionMonthly">#REF!</definedName>
    <definedName name="PositionSummary" localSheetId="1">#REF!</definedName>
    <definedName name="PositionSummary">#REF!</definedName>
    <definedName name="PosSumMonthly" localSheetId="1">#REF!</definedName>
    <definedName name="PosSumMonthly">#REF!</definedName>
    <definedName name="PosSumMonthlyData">"PosSumMonthlyData!R1C1:R3690C11"</definedName>
    <definedName name="PowerRw" localSheetId="1">#REF!</definedName>
    <definedName name="PowerRw">#REF!</definedName>
    <definedName name="PowerRwSt" localSheetId="1">#REF!</definedName>
    <definedName name="PowerRwSt">#REF!</definedName>
    <definedName name="PowerSolns" localSheetId="1">#REF!</definedName>
    <definedName name="PowerSolns">#REF!</definedName>
    <definedName name="pricetable">[3]PriceExtrapolation!$B$7:$E$546</definedName>
    <definedName name="PriceTgl">'[1]Summary Table'!$E$9</definedName>
    <definedName name="_xlnm.Print_Area" localSheetId="1">'RNS Calculations'!$1:$120</definedName>
    <definedName name="_xlnm.Print_Area">#REF!</definedName>
    <definedName name="_xlnm.Print_Titles">#REF!</definedName>
    <definedName name="PriorDay" localSheetId="1">[26]Natsource!#REF!</definedName>
    <definedName name="PriorDay">[26]Natsource!#REF!</definedName>
    <definedName name="procurement_year" localSheetId="1">#REF!</definedName>
    <definedName name="procurement_year">#REF!</definedName>
    <definedName name="ProductMix" localSheetId="1">#REF!</definedName>
    <definedName name="ProductMix">#REF!</definedName>
    <definedName name="ProjectCategories">'[9]Drop-Down Lists'!$H$3:$H$14</definedName>
    <definedName name="propertyTax">'[3]User Inputs&amp;Unit Characteristic'!$E$56</definedName>
    <definedName name="Prorata" localSheetId="1">[27]Summary!#REF!</definedName>
    <definedName name="Prorata">[27]Summary!#REF!</definedName>
    <definedName name="ProrataR" localSheetId="1">[27]Summary!#REF!</definedName>
    <definedName name="ProrataR">[27]Summary!#REF!</definedName>
    <definedName name="PSDat" localSheetId="1">#REF!</definedName>
    <definedName name="PSDat">#REF!</definedName>
    <definedName name="PSDataSetNames" localSheetId="1">#REF!</definedName>
    <definedName name="PSDataSetNames">#REF!</definedName>
    <definedName name="PSDatFuelColOfst" localSheetId="1">#REF!</definedName>
    <definedName name="PSDatFuelColOfst">#REF!</definedName>
    <definedName name="PSDatRwOfst" localSheetId="1">#REF!</definedName>
    <definedName name="PSDatRwOfst">#REF!</definedName>
    <definedName name="PSDatStFuelRwOfst" localSheetId="1">#REF!</definedName>
    <definedName name="PSDatStFuelRwOfst">#REF!</definedName>
    <definedName name="PSSetFHStress" localSheetId="1">#REF!</definedName>
    <definedName name="PSSetFHStress">#REF!</definedName>
    <definedName name="PSVoltCalcTgl" localSheetId="1">#REF!</definedName>
    <definedName name="PSVoltCalcTgl">#REF!</definedName>
    <definedName name="PvyNAvoidPct" localSheetId="1">#REF!</definedName>
    <definedName name="PvyNAvoidPct">#REF!</definedName>
    <definedName name="PvyOtherPct" localSheetId="1">#REF!</definedName>
    <definedName name="PvyOtherPct">#REF!</definedName>
    <definedName name="PwrCRSAcctoCsh" localSheetId="1">#REF!</definedName>
    <definedName name="PwrCRSAcctoCsh">#REF!</definedName>
    <definedName name="PwrSolntoNpt" localSheetId="1">#REF!</definedName>
    <definedName name="PwrSolntoNpt">#REF!</definedName>
    <definedName name="QF_Asgn_List_Capacity" localSheetId="1">#REF!</definedName>
    <definedName name="QF_Asgn_List_Capacity">#REF!</definedName>
    <definedName name="QF_Assign_List" localSheetId="1">#REF!</definedName>
    <definedName name="QF_Assign_List">#REF!</definedName>
    <definedName name="QF_Assign_List_v2" localSheetId="1">#REF!</definedName>
    <definedName name="QF_Assign_List_v2">#REF!</definedName>
    <definedName name="qfal" localSheetId="1">#REF!</definedName>
    <definedName name="qfal">#REF!</definedName>
    <definedName name="qry_EMCL_original_format" localSheetId="1">#REF!</definedName>
    <definedName name="qry_EMCL_original_format">#REF!</definedName>
    <definedName name="qry_QF_Proj_CM_Sts" localSheetId="1">#REF!</definedName>
    <definedName name="qry_QF_Proj_CM_Sts">#REF!</definedName>
    <definedName name="qrySelection_Instruments_2" localSheetId="1">#REF!</definedName>
    <definedName name="qrySelection_Instruments_2">#REF!</definedName>
    <definedName name="RANGE" localSheetId="1">#REF!</definedName>
    <definedName name="RANGE">#REF!</definedName>
    <definedName name="RctLag" localSheetId="1">#REF!</definedName>
    <definedName name="RctLag">#REF!</definedName>
    <definedName name="RECs?" localSheetId="1">'[11]Drop Down Lists'!#REF!</definedName>
    <definedName name="RECs?">'[11]Drop Down Lists'!#REF!</definedName>
    <definedName name="RegDn" localSheetId="1">#REF!</definedName>
    <definedName name="RegDn">#REF!</definedName>
    <definedName name="RegUp" localSheetId="1">#REF!</definedName>
    <definedName name="RegUp">#REF!</definedName>
    <definedName name="Renewal_pcnt" localSheetId="1">#REF!</definedName>
    <definedName name="Renewal_pcnt">#REF!</definedName>
    <definedName name="ReportDate">'[28]Transaction Detail'!$J$39</definedName>
    <definedName name="ReportSwitch" localSheetId="1">#REF!</definedName>
    <definedName name="ReportSwitch">#REF!</definedName>
    <definedName name="RES_MTR">1.8</definedName>
    <definedName name="RESOLUTION" localSheetId="1">#REF!</definedName>
    <definedName name="RESOLUTION">#REF!</definedName>
    <definedName name="resource_data" localSheetId="1">#REF!</definedName>
    <definedName name="resource_data">#REF!</definedName>
    <definedName name="resource_mix" localSheetId="1">#REF!</definedName>
    <definedName name="resource_mix">#REF!</definedName>
    <definedName name="ResourceType">'[9]Drop-Down Lists'!$B$3:$B$16</definedName>
    <definedName name="RfdRev" localSheetId="1">#REF!</definedName>
    <definedName name="RfdRev">#REF!</definedName>
    <definedName name="RFOYear">'[9]Drop-Down Lists'!$D$3:$D$23</definedName>
    <definedName name="RiskAfterRecalcMacro" hidden="1">"RunEarmarkingFC"</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TRUE</definedName>
    <definedName name="RiskUseFixedSeed" hidden="1">FALSE</definedName>
    <definedName name="RiskUseMultipleCPUs" hidden="1">TRUE</definedName>
    <definedName name="rl_qry_qfasgn___qry_wescap" localSheetId="1">#REF!</definedName>
    <definedName name="rl_qry_qfasgn___qry_wescap">#REF!</definedName>
    <definedName name="rlee_qry_qf_asgn___qry_wescap" localSheetId="1">#REF!</definedName>
    <definedName name="rlee_qry_qf_asgn___qry_wescap">#REF!</definedName>
    <definedName name="RndFctr" localSheetId="1">#REF!</definedName>
    <definedName name="RndFctr">#REF!</definedName>
    <definedName name="RoE">'[3]User Inputs&amp;Unit Characteristic'!$E$49</definedName>
    <definedName name="RPSRange">'[29]Month MWh'!$D$4:$EA$179</definedName>
    <definedName name="RptCFPrintCols" localSheetId="1">#REF!</definedName>
    <definedName name="RptCFPrintCols">#REF!</definedName>
    <definedName name="RptCFPrintDetail" localSheetId="1">#REF!</definedName>
    <definedName name="RptCFPrintDetail">#REF!</definedName>
    <definedName name="RptCFPrintYr" localSheetId="1">#REF!</definedName>
    <definedName name="RptCFPrintYr">#REF!</definedName>
    <definedName name="RptCshFlwCompTbl" localSheetId="1">#REF!</definedName>
    <definedName name="RptCshFlwCompTbl">#REF!</definedName>
    <definedName name="RptHMoDataSrc" localSheetId="1">#REF!</definedName>
    <definedName name="RptHMoDataSrc">#REF!</definedName>
    <definedName name="RptHMoDataTgt" localSheetId="1">#REF!</definedName>
    <definedName name="RptHMoDataTgt">#REF!</definedName>
    <definedName name="Run_No" localSheetId="1">#REF!</definedName>
    <definedName name="Run_No">#REF!</definedName>
    <definedName name="RunFilter" localSheetId="1">#REF!</definedName>
    <definedName name="RunFilter">#REF!</definedName>
    <definedName name="SCE_Bi" localSheetId="1">#REF!</definedName>
    <definedName name="SCE_Bi">#REF!</definedName>
    <definedName name="SCE_Data" localSheetId="1">#REF!</definedName>
    <definedName name="SCE_Data">#REF!</definedName>
    <definedName name="SCE_LD" localSheetId="1">#REF!</definedName>
    <definedName name="SCE_LD">#REF!</definedName>
    <definedName name="SCE_Load" localSheetId="1">#REF!</definedName>
    <definedName name="SCE_Load">#REF!</definedName>
    <definedName name="SCE_Purchase" localSheetId="1">#REF!</definedName>
    <definedName name="SCE_Purchase">#REF!</definedName>
    <definedName name="SCE_QF" localSheetId="1">#REF!</definedName>
    <definedName name="SCE_QF">#REF!</definedName>
    <definedName name="SCE_Share" localSheetId="1">#REF!</definedName>
    <definedName name="SCE_Share">#REF!</definedName>
    <definedName name="SCEContract" localSheetId="1">#REF!</definedName>
    <definedName name="SCEContract">#REF!</definedName>
    <definedName name="ScenarioValue75IPT" localSheetId="1">[30]Scenarios!#REF!</definedName>
    <definedName name="ScenarioValue75IPT">[30]Scenarios!#REF!</definedName>
    <definedName name="ScenNumb" localSheetId="1">#REF!</definedName>
    <definedName name="ScenNumb">#REF!</definedName>
    <definedName name="SDGE_Bi" localSheetId="1">#REF!</definedName>
    <definedName name="SDGE_Bi">#REF!</definedName>
    <definedName name="SDGE_Contract" localSheetId="1">#REF!</definedName>
    <definedName name="SDGE_Contract">#REF!</definedName>
    <definedName name="SDGE_Data" localSheetId="1">#REF!</definedName>
    <definedName name="SDGE_Data">#REF!</definedName>
    <definedName name="SDGE_LD" localSheetId="1">#REF!</definedName>
    <definedName name="SDGE_LD">#REF!</definedName>
    <definedName name="SDGE_Load" localSheetId="1">#REF!</definedName>
    <definedName name="SDGE_Load">#REF!</definedName>
    <definedName name="SDGE_Purchase" localSheetId="1">#REF!</definedName>
    <definedName name="SDGE_Purchase">#REF!</definedName>
    <definedName name="SDGE_QF" localSheetId="1">#REF!</definedName>
    <definedName name="SDGE_QF">#REF!</definedName>
    <definedName name="SDGE_Share" localSheetId="1">#REF!</definedName>
    <definedName name="SDGE_Share">#REF!</definedName>
    <definedName name="SDGEContract" localSheetId="1">#REF!</definedName>
    <definedName name="SDGEContract">#REF!</definedName>
    <definedName name="Sep" localSheetId="1">'[4]Etiwanda v114'!#REF!</definedName>
    <definedName name="Sep">'[4]Etiwanda v114'!#REF!</definedName>
    <definedName name="SetAnal">[31]MCLandEMCL_LkUpLists!$D$2:$D$25</definedName>
    <definedName name="ShowName" localSheetId="1">#REF!</definedName>
    <definedName name="ShowName">#REF!</definedName>
    <definedName name="SolnArea" localSheetId="1">#REF!</definedName>
    <definedName name="SolnArea">#REF!</definedName>
    <definedName name="SolnDispStYr" localSheetId="1">#REF!</definedName>
    <definedName name="SolnDispStYr">#REF!</definedName>
    <definedName name="SolnEndYr" localSheetId="1">#REF!</definedName>
    <definedName name="SolnEndYr">#REF!</definedName>
    <definedName name="SolnPercentSolver" localSheetId="1">#REF!</definedName>
    <definedName name="SolnPercentSolver">#REF!</definedName>
    <definedName name="SolnsCurOAVlty" localSheetId="1">#REF!</definedName>
    <definedName name="SolnsCurOAVlty">#REF!</definedName>
    <definedName name="SolnsCurORVlty" localSheetId="1">#REF!</definedName>
    <definedName name="SolnsCurORVlty">#REF!</definedName>
    <definedName name="SolnStYr" localSheetId="1">#REF!</definedName>
    <definedName name="SolnStYr">#REF!</definedName>
    <definedName name="solver_adj" localSheetId="1" hidden="1">#REF!</definedName>
    <definedName name="solver_adj" hidden="1">#REF!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1"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1000000000</definedName>
    <definedName name="SortAnchor" localSheetId="1">'[32]Counterparty Summary'!#REF!</definedName>
    <definedName name="SortAnchor">'[32]Counterparty Summary'!#REF!</definedName>
    <definedName name="SPAdj">'[3]Inputs for Valuation'!$B$2</definedName>
    <definedName name="SpecificDays" localSheetId="1">#REF!</definedName>
    <definedName name="SpecificDays">#REF!</definedName>
    <definedName name="SpecificFuelPr">'[1]Summary Table'!$E$10</definedName>
    <definedName name="Spin" localSheetId="1">#REF!</definedName>
    <definedName name="Spin">#REF!</definedName>
    <definedName name="SptSlsTgt" localSheetId="1">#REF!</definedName>
    <definedName name="SptSlsTgt">#REF!</definedName>
    <definedName name="SSalestoIOUDt" localSheetId="1">#REF!</definedName>
    <definedName name="SSalestoIOUDt">#REF!</definedName>
    <definedName name="SSRctDy" localSheetId="1">#REF!</definedName>
    <definedName name="SSRctDy">#REF!</definedName>
    <definedName name="SSRctMoLg" localSheetId="1">#REF!</definedName>
    <definedName name="SSRctMoLg">#REF!</definedName>
    <definedName name="Start_Date" localSheetId="1">#REF!</definedName>
    <definedName name="Start_Date">#REF!</definedName>
    <definedName name="startcol" localSheetId="1">#REF!</definedName>
    <definedName name="startcol">#REF!</definedName>
    <definedName name="startrow" localSheetId="1">#REF!</definedName>
    <definedName name="startrow">#REF!</definedName>
    <definedName name="Startup" localSheetId="1">'[10]Position Index'!#REF!</definedName>
    <definedName name="Startup">'[10]Position Index'!#REF!</definedName>
    <definedName name="StateTaxR">'[3]User Inputs&amp;Unit Characteristic'!$E$58</definedName>
    <definedName name="station" localSheetId="1">#REF!</definedName>
    <definedName name="station">#REF!</definedName>
    <definedName name="StDt">[1]MTM!$A$4</definedName>
    <definedName name="StMo">'[1]Summary Table'!$F$3</definedName>
    <definedName name="StoredSolnStart" localSheetId="1">#REF!</definedName>
    <definedName name="StoredSolnStart">#REF!</definedName>
    <definedName name="Strip9" localSheetId="1">[26]Natsource!#REF!</definedName>
    <definedName name="Strip9">[26]Natsource!#REF!</definedName>
    <definedName name="StYr">'[1]Summary Table'!$E$3</definedName>
    <definedName name="SUcap">'[3]User Inputs&amp;Unit Characteristic'!$G$7</definedName>
    <definedName name="SUCapCost">'[3]User Inputs&amp;Unit Characteristic'!$G$16</definedName>
    <definedName name="SUCapCostbaseyr">'[3]User Inputs&amp;Unit Characteristic'!$H$16</definedName>
    <definedName name="SUFOM">'[3]User Inputs&amp;Unit Characteristic'!$G$32</definedName>
    <definedName name="SUFOMbaseyr">'[3]User Inputs&amp;Unit Characteristic'!$H$32</definedName>
    <definedName name="SUforcedO">'[3]User Inputs&amp;Unit Characteristic'!$G$28</definedName>
    <definedName name="SUincCap">'[3]User Inputs&amp;Unit Characteristic'!$G$24</definedName>
    <definedName name="SUincHR">'[3]User Inputs&amp;Unit Characteristic'!$G$25</definedName>
    <definedName name="SumArea" localSheetId="1">#REF!</definedName>
    <definedName name="SumArea">#REF!</definedName>
    <definedName name="SUminCap">'[3]User Inputs&amp;Unit Characteristic'!$G$23</definedName>
    <definedName name="SUminHR">'[3]User Inputs&amp;Unit Characteristic'!$G$22</definedName>
    <definedName name="Summer_Factor">0.627</definedName>
    <definedName name="Summer_GPo">1.4457</definedName>
    <definedName name="Summer_Peak_TOU">1.065</definedName>
    <definedName name="Summer_Po">0.018748</definedName>
    <definedName name="Summer_PPeak_TOU">1.022</definedName>
    <definedName name="Summer_SOPeak_TOU">0.946</definedName>
    <definedName name="SUonlineyr">'[3]User Inputs&amp;Unit Characteristic'!$G$6</definedName>
    <definedName name="SUplannedO">'[3]User Inputs&amp;Unit Characteristic'!$G$27</definedName>
    <definedName name="SUVOM">'[3]User Inputs&amp;Unit Characteristic'!$G$33</definedName>
    <definedName name="SUVOMbaseyr">'[3]User Inputs&amp;Unit Characteristic'!$H$33</definedName>
    <definedName name="TechType" localSheetId="1">#REF!</definedName>
    <definedName name="TechType">#REF!</definedName>
    <definedName name="temp2" localSheetId="1">#REF!</definedName>
    <definedName name="temp2">#REF!</definedName>
    <definedName name="temporary1" localSheetId="1">#REF!</definedName>
    <definedName name="temporary1">#REF!</definedName>
    <definedName name="TERM" localSheetId="1">#REF!</definedName>
    <definedName name="TERM">#REF!</definedName>
    <definedName name="Title" localSheetId="1">#REF!</definedName>
    <definedName name="Title">#REF!</definedName>
    <definedName name="TLossFctr" localSheetId="1">#REF!</definedName>
    <definedName name="TLossFctr">#REF!</definedName>
    <definedName name="TODATE" localSheetId="1">#REF!</definedName>
    <definedName name="TODATE">#REF!</definedName>
    <definedName name="Today" localSheetId="1">'[1]3-19-08 prices'!#REF!</definedName>
    <definedName name="Today">'[1]3-19-08 prices'!#REF!</definedName>
    <definedName name="today1" localSheetId="1">'[33]Cali Prices'!#REF!</definedName>
    <definedName name="today1">'[33]Cali Prices'!#REF!</definedName>
    <definedName name="total" localSheetId="1">#REF!</definedName>
    <definedName name="total">#REF!</definedName>
    <definedName name="TOUstrip" localSheetId="1">#REF!</definedName>
    <definedName name="TOUstrip">#REF!</definedName>
    <definedName name="Trade_Date" localSheetId="1">#REF!</definedName>
    <definedName name="Trade_Date">#REF!</definedName>
    <definedName name="Trans_Bi" localSheetId="1">#REF!</definedName>
    <definedName name="Trans_Bi">#REF!</definedName>
    <definedName name="TransNm" localSheetId="1">#REF!</definedName>
    <definedName name="TransNm">#REF!</definedName>
    <definedName name="TransTracking_List" localSheetId="1">#REF!</definedName>
    <definedName name="TransTracking_List">#REF!</definedName>
    <definedName name="TrueUp0102" localSheetId="1">#REF!</definedName>
    <definedName name="TrueUp0102">#REF!</definedName>
    <definedName name="TrueUp03" localSheetId="1">#REF!</definedName>
    <definedName name="TrueUp03">#REF!</definedName>
    <definedName name="Uform1">[30]Uform!$M$25</definedName>
    <definedName name="UnclblRt" localSheetId="1">#REF!</definedName>
    <definedName name="UnclblRt">#REF!</definedName>
    <definedName name="Unit" localSheetId="1">#REF!</definedName>
    <definedName name="Unit">#REF!</definedName>
    <definedName name="UnitSummary" localSheetId="1">#REF!</definedName>
    <definedName name="UnitSummary">#REF!</definedName>
    <definedName name="UnitSumMonthly" localSheetId="1">#REF!</definedName>
    <definedName name="UnitSumMonthly">#REF!</definedName>
    <definedName name="UnitSumMonthlyData">"UnitSumMonthlyData!R1C1:R1377C31"</definedName>
    <definedName name="USBAPasteEndRw" localSheetId="1">#REF!</definedName>
    <definedName name="USBAPasteEndRw">#REF!</definedName>
    <definedName name="USBAPasteStRw" localSheetId="1">#REF!</definedName>
    <definedName name="USBAPasteStRw">#REF!</definedName>
    <definedName name="utf" localSheetId="0" hidden="1">{#N/A,#N/A,TRUE,"Section3";#N/A,#N/A,TRUE,"Tax";#N/A,#N/A,TRUE,"Dividend";#N/A,#N/A,TRUE,"Depreciation";#N/A,#N/A,TRUE,"Balance";#N/A,#N/A,TRUE,"SaleGain";#N/A,#N/A,TRUE,"RevExp";#N/A,#N/A,TRUE,"PIG";#N/A,#N/A,TRUE,"GraphPlant"}</definedName>
    <definedName name="utf" hidden="1">{#N/A,#N/A,TRUE,"Section3";#N/A,#N/A,TRUE,"Tax";#N/A,#N/A,TRUE,"Dividend";#N/A,#N/A,TRUE,"Depreciation";#N/A,#N/A,TRUE,"Balance";#N/A,#N/A,TRUE,"SaleGain";#N/A,#N/A,TRUE,"RevExp";#N/A,#N/A,TRUE,"PIG";#N/A,#N/A,TRUE,"GraphPlant"}</definedName>
    <definedName name="Utility">[34]Sheet5!$B$2:$B$273</definedName>
    <definedName name="Utility_Bi" localSheetId="1">#REF!</definedName>
    <definedName name="Utility_Bi">#REF!</definedName>
    <definedName name="utilitymapping" localSheetId="1">#REF!</definedName>
    <definedName name="utilitymapping">#REF!</definedName>
    <definedName name="Utl1BCRt" localSheetId="1">#REF!</definedName>
    <definedName name="Utl1BCRt">#REF!</definedName>
    <definedName name="Utl1CRSPCAdvRt" localSheetId="1">#REF!</definedName>
    <definedName name="Utl1CRSPCAdvRt">#REF!</definedName>
    <definedName name="Utl1CRSPwrAccSet" localSheetId="1">#REF!</definedName>
    <definedName name="Utl1CRSPwrAccSet">#REF!</definedName>
    <definedName name="Utl1CRSPwrChgAcc" localSheetId="1">#REF!</definedName>
    <definedName name="Utl1CRSPwrChgAcc">#REF!</definedName>
    <definedName name="Utl1ExtyPmts" localSheetId="1">#REF!</definedName>
    <definedName name="Utl1ExtyPmts">#REF!</definedName>
    <definedName name="Utl1ExtyPmtsAmt" localSheetId="1">#REF!</definedName>
    <definedName name="Utl1ExtyPmtsAmt">#REF!</definedName>
    <definedName name="Utl1ExtyPmtsMo" localSheetId="1">#REF!</definedName>
    <definedName name="Utl1ExtyPmtsMo">#REF!</definedName>
    <definedName name="Utl1ExtyPwrPmts" localSheetId="1">#REF!</definedName>
    <definedName name="Utl1ExtyPwrPmts">#REF!</definedName>
    <definedName name="Utl1ExtyPwrPmtsAmt" localSheetId="1">#REF!</definedName>
    <definedName name="Utl1ExtyPwrPmtsAmt">#REF!</definedName>
    <definedName name="Utl1ExtyPwrPmtsMo" localSheetId="1">#REF!</definedName>
    <definedName name="Utl1ExtyPwrPmtsMo">#REF!</definedName>
    <definedName name="Utl1GasColCosts" localSheetId="1">#REF!</definedName>
    <definedName name="Utl1GasColCosts">#REF!</definedName>
    <definedName name="Utl1GasColCostsAmt" localSheetId="1">#REF!</definedName>
    <definedName name="Utl1GasColCostsAmt">#REF!</definedName>
    <definedName name="Utl1GasColCostsMo" localSheetId="1">#REF!</definedName>
    <definedName name="Utl1GasColCostsMo">#REF!</definedName>
    <definedName name="Utl1PARt" localSheetId="1">#REF!</definedName>
    <definedName name="Utl1PARt">#REF!</definedName>
    <definedName name="Utl1PCAdvRt" localSheetId="1">#REF!</definedName>
    <definedName name="Utl1PCAdvRt">#REF!</definedName>
    <definedName name="Utl1PCnExPct" localSheetId="1">#REF!</definedName>
    <definedName name="Utl1PCnExPct">#REF!</definedName>
    <definedName name="Utl1PSCostFctr" localSheetId="1">#REF!</definedName>
    <definedName name="Utl1PSCostFctr">#REF!</definedName>
    <definedName name="Utl1PSVolFctr" localSheetId="1">#REF!</definedName>
    <definedName name="Utl1PSVolFctr">#REF!</definedName>
    <definedName name="Utl1TotDAPct" localSheetId="1">#REF!</definedName>
    <definedName name="Utl1TotDAPct">#REF!</definedName>
    <definedName name="Utl2BCRt" localSheetId="1">#REF!</definedName>
    <definedName name="Utl2BCRt">#REF!</definedName>
    <definedName name="Utl2CRSPCAdvRt" localSheetId="1">#REF!</definedName>
    <definedName name="Utl2CRSPCAdvRt">#REF!</definedName>
    <definedName name="Utl2CRSPwrAccSet" localSheetId="1">#REF!</definedName>
    <definedName name="Utl2CRSPwrAccSet">#REF!</definedName>
    <definedName name="Utl2CRSPwrChgAcc" localSheetId="1">#REF!</definedName>
    <definedName name="Utl2CRSPwrChgAcc">#REF!</definedName>
    <definedName name="Utl2ExtyPmts" localSheetId="1">#REF!</definedName>
    <definedName name="Utl2ExtyPmts">#REF!</definedName>
    <definedName name="Utl2ExtyPmtsAmt" localSheetId="1">#REF!</definedName>
    <definedName name="Utl2ExtyPmtsAmt">#REF!</definedName>
    <definedName name="Utl2ExtyPmtsMo" localSheetId="1">#REF!</definedName>
    <definedName name="Utl2ExtyPmtsMo">#REF!</definedName>
    <definedName name="Utl2ExtyPwrPmts" localSheetId="1">#REF!</definedName>
    <definedName name="Utl2ExtyPwrPmts">#REF!</definedName>
    <definedName name="Utl2ExtyPwrPmtsAmt" localSheetId="1">#REF!</definedName>
    <definedName name="Utl2ExtyPwrPmtsAmt">#REF!</definedName>
    <definedName name="Utl2ExtyPwrPmtsMo" localSheetId="1">#REF!</definedName>
    <definedName name="Utl2ExtyPwrPmtsMo">#REF!</definedName>
    <definedName name="Utl2GasColCosts" localSheetId="1">#REF!</definedName>
    <definedName name="Utl2GasColCosts">#REF!</definedName>
    <definedName name="Utl2GasColCostsAmt" localSheetId="1">#REF!</definedName>
    <definedName name="Utl2GasColCostsAmt">#REF!</definedName>
    <definedName name="Utl2GasColCostsMo" localSheetId="1">#REF!</definedName>
    <definedName name="Utl2GasColCostsMo">#REF!</definedName>
    <definedName name="Utl2PARt" localSheetId="1">#REF!</definedName>
    <definedName name="Utl2PARt">#REF!</definedName>
    <definedName name="Utl2PCAdvRt" localSheetId="1">#REF!</definedName>
    <definedName name="Utl2PCAdvRt">#REF!</definedName>
    <definedName name="Utl2PCnExPct" localSheetId="1">#REF!</definedName>
    <definedName name="Utl2PCnExPct">#REF!</definedName>
    <definedName name="Utl2PSCostFctr" localSheetId="1">#REF!</definedName>
    <definedName name="Utl2PSCostFctr">#REF!</definedName>
    <definedName name="Utl2PSVolFctr" localSheetId="1">#REF!</definedName>
    <definedName name="Utl2PSVolFctr">#REF!</definedName>
    <definedName name="Utl2TotDAPct" localSheetId="1">#REF!</definedName>
    <definedName name="Utl2TotDAPct">#REF!</definedName>
    <definedName name="Utl3BCRt" localSheetId="1">#REF!</definedName>
    <definedName name="Utl3BCRt">#REF!</definedName>
    <definedName name="Utl3CRSPCAdvRt" localSheetId="1">#REF!</definedName>
    <definedName name="Utl3CRSPCAdvRt">#REF!</definedName>
    <definedName name="Utl3CRSPwrAccSet" localSheetId="1">#REF!</definedName>
    <definedName name="Utl3CRSPwrAccSet">#REF!</definedName>
    <definedName name="Utl3CRSPwrChgAcc" localSheetId="1">#REF!</definedName>
    <definedName name="Utl3CRSPwrChgAcc">#REF!</definedName>
    <definedName name="Utl3ExtyPmts" localSheetId="1">#REF!</definedName>
    <definedName name="Utl3ExtyPmts">#REF!</definedName>
    <definedName name="Utl3ExtyPmtsAmt" localSheetId="1">#REF!</definedName>
    <definedName name="Utl3ExtyPmtsAmt">#REF!</definedName>
    <definedName name="Utl3ExtyPmtsMo" localSheetId="1">#REF!</definedName>
    <definedName name="Utl3ExtyPmtsMo">#REF!</definedName>
    <definedName name="Utl3ExtyPwrPmts" localSheetId="1">#REF!</definedName>
    <definedName name="Utl3ExtyPwrPmts">#REF!</definedName>
    <definedName name="Utl3ExtyPwrPmtsAmt" localSheetId="1">#REF!</definedName>
    <definedName name="Utl3ExtyPwrPmtsAmt">#REF!</definedName>
    <definedName name="Utl3ExtyPwrPmtsMo" localSheetId="1">#REF!</definedName>
    <definedName name="Utl3ExtyPwrPmtsMo">#REF!</definedName>
    <definedName name="Utl3GasColCosts" localSheetId="1">#REF!</definedName>
    <definedName name="Utl3GasColCosts">#REF!</definedName>
    <definedName name="Utl3GasColCostsAmt" localSheetId="1">#REF!</definedName>
    <definedName name="Utl3GasColCostsAmt">#REF!</definedName>
    <definedName name="Utl3GasColCostsMo" localSheetId="1">#REF!</definedName>
    <definedName name="Utl3GasColCostsMo">#REF!</definedName>
    <definedName name="Utl3PARt" localSheetId="1">#REF!</definedName>
    <definedName name="Utl3PARt">#REF!</definedName>
    <definedName name="Utl3PCAdvRt" localSheetId="1">#REF!</definedName>
    <definedName name="Utl3PCAdvRt">#REF!</definedName>
    <definedName name="Utl3PCnExPct" localSheetId="1">#REF!</definedName>
    <definedName name="Utl3PCnExPct">#REF!</definedName>
    <definedName name="Utl3PSCostFctr" localSheetId="1">#REF!</definedName>
    <definedName name="Utl3PSCostFctr">#REF!</definedName>
    <definedName name="Utl3PSVolFctr" localSheetId="1">#REF!</definedName>
    <definedName name="Utl3PSVolFctr">#REF!</definedName>
    <definedName name="Utl3TotDAPct" localSheetId="1">#REF!</definedName>
    <definedName name="Utl3TotDAPct">#REF!</definedName>
    <definedName name="valDate" localSheetId="1">#REF!</definedName>
    <definedName name="valDate">#REF!</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biuyg" localSheetId="0" hidden="1">{#N/A,#N/A,TRUE,"Cover";#N/A,#N/A,TRUE,"Contents";#N/A,#N/A,TRUE,"Organization";#N/A,#N/A,TRUE,"SumSponsor";#N/A,#N/A,TRUE,"Plant1";#N/A,#N/A,TRUE,"Plant2";#N/A,#N/A,TRUE,"Sponsors";#N/A,#N/A,TRUE,"ElPaso1";#N/A,#N/A,TRUE,"GraphSponsor"}</definedName>
    <definedName name="vbiuyg" hidden="1">{#N/A,#N/A,TRUE,"Cover";#N/A,#N/A,TRUE,"Contents";#N/A,#N/A,TRUE,"Organization";#N/A,#N/A,TRUE,"SumSponsor";#N/A,#N/A,TRUE,"Plant1";#N/A,#N/A,TRUE,"Plant2";#N/A,#N/A,TRUE,"Sponsors";#N/A,#N/A,TRUE,"ElPaso1";#N/A,#N/A,TRUE,"GraphSponsor"}</definedName>
    <definedName name="Vlookup_ERRA_Apr">[35]Bilateral_RFO!$O$2</definedName>
    <definedName name="Vlookup_ERRA_Aug">[35]Bilateral_RFO!$AA$2</definedName>
    <definedName name="Vlookup_ERRA_Dec">[35]Bilateral_RFO!$AM$2</definedName>
    <definedName name="Vlookup_ERRA_Feb">[35]Bilateral_RFO!$I$2</definedName>
    <definedName name="Vlookup_ERRA_Jan">[35]Bilateral_RFO!$F$2</definedName>
    <definedName name="Vlookup_ERRA_Jul">[35]Bilateral_RFO!$X$2</definedName>
    <definedName name="Vlookup_ERRA_Jun">[35]Bilateral_RFO!$U$2</definedName>
    <definedName name="Vlookup_ERRA_Mar">[35]Bilateral_RFO!$L$2</definedName>
    <definedName name="Vlookup_ERRA_May">[35]Bilateral_RFO!$R$2</definedName>
    <definedName name="Vlookup_ERRA_Nov">[35]Bilateral_RFO!$AJ$2</definedName>
    <definedName name="Vlookup_ERRA_Oct">[35]Bilateral_RFO!$AG$2</definedName>
    <definedName name="Vlookup_ERRA_Sep">[35]Bilateral_RFO!$AD$2</definedName>
    <definedName name="Vlookup_Settlements_Apr">[35]Bilateral_RFO!$P$2</definedName>
    <definedName name="Vlookup_Settlements_Aug">[35]Bilateral_RFO!$AB$2</definedName>
    <definedName name="Vlookup_Settlements_Dec">[35]Bilateral_RFO!$AN$2</definedName>
    <definedName name="Vlookup_Settlements_Feb">[35]Bilateral_RFO!$J$2</definedName>
    <definedName name="Vlookup_Settlements_Jan">[35]Bilateral_RFO!$G$2</definedName>
    <definedName name="Vlookup_Settlements_Jul">[35]Bilateral_RFO!$Y$2</definedName>
    <definedName name="Vlookup_Settlements_Jun">[35]Bilateral_RFO!$V$2</definedName>
    <definedName name="Vlookup_Settlements_Mar">[35]Bilateral_RFO!$M$2</definedName>
    <definedName name="Vlookup_Settlements_May">[35]Bilateral_RFO!$S$2</definedName>
    <definedName name="Vlookup_Settlements_Nov">[35]Bilateral_RFO!$AK$2</definedName>
    <definedName name="Vlookup_Settlements_Oct">[35]Bilateral_RFO!$AH$2</definedName>
    <definedName name="Vlookup_Settlements_Sep">[35]Bilateral_RFO!$AE$2</definedName>
    <definedName name="VltyBaseDtTgt" localSheetId="1">#REF!</definedName>
    <definedName name="VltyBaseDtTgt">#REF!</definedName>
    <definedName name="VltyBaseTgt" localSheetId="1">#REF!</definedName>
    <definedName name="VltyBaseTgt">#REF!</definedName>
    <definedName name="VltybyCosts" localSheetId="1">#REF!</definedName>
    <definedName name="VltybyCosts">#REF!</definedName>
    <definedName name="VltyCur7MoOR" localSheetId="1">#REF!</definedName>
    <definedName name="VltyCur7MoOR">#REF!</definedName>
    <definedName name="VltyCurOA" localSheetId="1">#REF!</definedName>
    <definedName name="VltyCurOA">#REF!</definedName>
    <definedName name="VltyCurPCCA" localSheetId="1">#REF!</definedName>
    <definedName name="VltyCurPCCA">#REF!</definedName>
    <definedName name="VltySrc" localSheetId="1">#REF!</definedName>
    <definedName name="VltySrc">#REF!</definedName>
    <definedName name="VltySrcDt" localSheetId="1">#REF!</definedName>
    <definedName name="VltySrcDt">#REF!</definedName>
    <definedName name="VltyStressDtTgt" localSheetId="1">#REF!</definedName>
    <definedName name="VltyStressDtTgt">#REF!</definedName>
    <definedName name="VltyStressTgt" localSheetId="1">#REF!</definedName>
    <definedName name="VltyStressTgt">#REF!</definedName>
    <definedName name="VltyYr" localSheetId="1">#REF!</definedName>
    <definedName name="VltyYr">#REF!</definedName>
    <definedName name="VOLS" localSheetId="1">#REF!</definedName>
    <definedName name="VOLS">#REF!</definedName>
    <definedName name="voltable">'[3]Inputs for Valuation'!$D$8:$F$556</definedName>
    <definedName name="VoltCalc12PctRw" localSheetId="1">#REF!</definedName>
    <definedName name="VoltCalc12PctRw">#REF!</definedName>
    <definedName name="VoltCalcActivePSRun" localSheetId="1">#REF!</definedName>
    <definedName name="VoltCalcActivePSRun">#REF!</definedName>
    <definedName name="VoltCalcBNCs" localSheetId="1">#REF!</definedName>
    <definedName name="VoltCalcBNCs">#REF!</definedName>
    <definedName name="VoltCalcBsCol" localSheetId="1">#REF!</definedName>
    <definedName name="VoltCalcBsCol">#REF!</definedName>
    <definedName name="VoltCalcCs" localSheetId="1">#REF!</definedName>
    <definedName name="VoltCalcCs">#REF!</definedName>
    <definedName name="VoltCalcEndYr" localSheetId="1">#REF!</definedName>
    <definedName name="VoltCalcEndYr">#REF!</definedName>
    <definedName name="VoltCalcOARw" localSheetId="1">#REF!</definedName>
    <definedName name="VoltCalcOARw">#REF!</definedName>
    <definedName name="VoltCalcORRw" localSheetId="1">#REF!</definedName>
    <definedName name="VoltCalcORRw">#REF!</definedName>
    <definedName name="VoltCalcPSBase" localSheetId="1">#REF!</definedName>
    <definedName name="VoltCalcPSBase">#REF!</definedName>
    <definedName name="VoltCalcPSStr" localSheetId="1">#REF!</definedName>
    <definedName name="VoltCalcPSStr">#REF!</definedName>
    <definedName name="VoltCalcStYr" localSheetId="1">#REF!</definedName>
    <definedName name="VoltCalcStYr">#REF!</definedName>
    <definedName name="VolTerm" localSheetId="1">#REF!</definedName>
    <definedName name="VolTerm">#REF!</definedName>
    <definedName name="VolTuner">'[3]Inputs for Valuation'!$B$3</definedName>
    <definedName name="VOMr">'[3]User Inputs&amp;Unit Characteristic'!$E$46</definedName>
    <definedName name="Week" localSheetId="0">{0;1;2;3;4;5}</definedName>
    <definedName name="Week">{0;1;2;3;4;5}</definedName>
    <definedName name="Weekday" localSheetId="0">{1,2,3,4,5,6,7}</definedName>
    <definedName name="Weekday">{1,2,3,4,5,6,7}</definedName>
    <definedName name="wef" localSheetId="0" hidden="1">{#N/A,#N/A,TRUE,"Section3";#N/A,#N/A,TRUE,"BaseYear";#N/A,#N/A,TRUE,"GenHistory";#N/A,#N/A,TRUE,"GenGraph";#N/A,#N/A,TRUE,"MonthCompare";#N/A,#N/A,TRUE,"HourHistory";#N/A,#N/A,TRUE,"PayHistory";#N/A,#N/A,TRUE,"PayGraphs";#N/A,#N/A,TRUE,"ReplaceForecast";#N/A,#N/A,TRUE,"PPAforecast";#N/A,#N/A,TRUE,"OLSier"}</definedName>
    <definedName name="wef" hidden="1">{#N/A,#N/A,TRUE,"Section3";#N/A,#N/A,TRUE,"BaseYear";#N/A,#N/A,TRUE,"GenHistory";#N/A,#N/A,TRUE,"GenGraph";#N/A,#N/A,TRUE,"MonthCompare";#N/A,#N/A,TRUE,"HourHistory";#N/A,#N/A,TRUE,"PayHistory";#N/A,#N/A,TRUE,"PayGraphs";#N/A,#N/A,TRUE,"ReplaceForecast";#N/A,#N/A,TRUE,"PPAforecast";#N/A,#N/A,TRUE,"OLSier"}</definedName>
    <definedName name="Wes_Capacity_991031_Crosstab1" localSheetId="1">#REF!</definedName>
    <definedName name="Wes_Capacity_991031_Crosstab1">#REF!</definedName>
    <definedName name="Wes_Capacity_Crosstab_113099" localSheetId="1">#REF!</definedName>
    <definedName name="Wes_Capacity_Crosstab_113099">#REF!</definedName>
    <definedName name="WillAcctoCsh" localSheetId="1">#REF!</definedName>
    <definedName name="WillAcctoCsh">#REF!</definedName>
    <definedName name="WillGasBenPct" localSheetId="1">#REF!</definedName>
    <definedName name="WillGasBenPct">#REF!</definedName>
    <definedName name="WillGasBenRevTgl" localSheetId="1">#REF!</definedName>
    <definedName name="WillGasBenRevTgl">#REF!</definedName>
    <definedName name="WillRevAllocPct" localSheetId="1">#REF!</definedName>
    <definedName name="WillRevAllocPct">#REF!</definedName>
    <definedName name="WillRevISOMktTgl" localSheetId="1">#REF!</definedName>
    <definedName name="WillRevISOMktTgl">#REF!</definedName>
    <definedName name="WillRevRMRCapTgl" localSheetId="1">#REF!</definedName>
    <definedName name="WillRevRMRCapTgl">#REF!</definedName>
    <definedName name="WillRevRMREnrgTgl" localSheetId="1">#REF!</definedName>
    <definedName name="WillRevRMREnrgTgl">#REF!</definedName>
    <definedName name="WillRevRMRTgl" localSheetId="1">#REF!</definedName>
    <definedName name="WillRevRMRTgl">#REF!</definedName>
    <definedName name="WillRevSDGETgl" localSheetId="1">#REF!</definedName>
    <definedName name="WillRevSDGETgl">#REF!</definedName>
    <definedName name="Winter_Factor">0.7875</definedName>
    <definedName name="Winter_GPo">1.6394</definedName>
    <definedName name="Winter_Po">0.023973</definedName>
    <definedName name="Winter_PPeak_TOU">1.032</definedName>
    <definedName name="Winter_SOPeak_TOU">0.95</definedName>
    <definedName name="wrn.Cover." localSheetId="0" hidden="1">{#N/A,#N/A,TRUE,"Cover";#N/A,#N/A,TRUE,"Contents"}</definedName>
    <definedName name="wrn.Cover." hidden="1">{#N/A,#N/A,TRUE,"Cover";#N/A,#N/A,TRUE,"Contents"}</definedName>
    <definedName name="wrn.CoverContents." localSheetId="0" hidden="1">{#N/A,#N/A,FALSE,"Cover";#N/A,#N/A,FALSE,"Contents"}</definedName>
    <definedName name="wrn.CoverContents." hidden="1">{#N/A,#N/A,FALSE,"Cover";#N/A,#N/A,FALSE,"Contents"}</definedName>
    <definedName name="wrn.El._.Paso._.Offshore." localSheetId="0"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Print._.1_8." localSheetId="0"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0"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localSheetId="0"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intHistory." localSheetId="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0"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schedules." localSheetId="0"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 name="wrn.Section1." localSheetId="0"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0"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0"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0"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0" hidden="1">{#N/A,#N/A,TRUE,"Section2";#N/A,#N/A,TRUE,"OverPymt";#N/A,#N/A,TRUE,"Energy";#N/A,#N/A,TRUE,"EnergyDiff1";#N/A,#N/A,TRUE,"EnergyDiff2";#N/A,#N/A,TRUE,"CapPerformance";#N/A,#N/A,TRUE,"BonusPerformance";#N/A,#N/A,TRUE,"BonusFormula";#N/A,#N/A,TRUE,"GraphPymt"}</definedName>
    <definedName name="wrn.section3" hidden="1">{#N/A,#N/A,TRUE,"Section2";#N/A,#N/A,TRUE,"OverPymt";#N/A,#N/A,TRUE,"Energy";#N/A,#N/A,TRUE,"EnergyDiff1";#N/A,#N/A,TRUE,"EnergyDiff2";#N/A,#N/A,TRUE,"CapPerformance";#N/A,#N/A,TRUE,"BonusPerformance";#N/A,#N/A,TRUE,"BonusFormula";#N/A,#N/A,TRUE,"GraphPymt"}</definedName>
    <definedName name="wrn.Section3." localSheetId="0"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0"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0"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0"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0"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5Expenses." localSheetId="0" hidden="1">{#N/A,#N/A,TRUE,"Section5";#N/A,#N/A,TRUE,"Gas";#N/A,#N/A,TRUE,"Oil";#N/A,#N/A,TRUE,"SumOM";#N/A,#N/A,TRUE,"VOM";#N/A,#N/A,TRUE,"FOM";#N/A,#N/A,TRUE,"StartUps";#N/A,#N/A,TRUE,"Labor";#N/A,#N/A,TRUE,"PlantOrg";#N/A,#N/A,TRUE,"Conversions";#N/A,#N/A,TRUE,"GraphExp"}</definedName>
    <definedName name="wrn.Section5Expenses." hidden="1">{#N/A,#N/A,TRUE,"Section5";#N/A,#N/A,TRUE,"Gas";#N/A,#N/A,TRUE,"Oil";#N/A,#N/A,TRUE,"SumOM";#N/A,#N/A,TRUE,"VOM";#N/A,#N/A,TRUE,"FOM";#N/A,#N/A,TRUE,"StartUps";#N/A,#N/A,TRUE,"Labor";#N/A,#N/A,TRUE,"PlantOrg";#N/A,#N/A,TRUE,"Conversions";#N/A,#N/A,TRUE,"GraphExp"}</definedName>
    <definedName name="wrn.Section6Equipment." localSheetId="0"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0" hidden="1">{#N/A,#N/A,TRUE,"Section7";#N/A,#N/A,TRUE,"DebtService";#N/A,#N/A,TRUE,"LoanSchedules";#N/A,#N/A,TRUE,"GraphDebt"}</definedName>
    <definedName name="wrn.Section7DebtService." hidden="1">{#N/A,#N/A,TRUE,"Section7";#N/A,#N/A,TRUE,"DebtService";#N/A,#N/A,TRUE,"LoanSchedules";#N/A,#N/A,TRUE,"GraphDebt"}</definedName>
    <definedName name="wrn.SponsorSection." localSheetId="0"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um1." localSheetId="0" hidden="1">{"Summary","1",FALSE,"Summary"}</definedName>
    <definedName name="wrn.sum1." hidden="1">{"Summary","1",FALSE,"Summary"}</definedName>
    <definedName name="wrn.Summary." localSheetId="0" hidden="1">{"Table A",#N/A,FALSE,"Summary";"Table D",#N/A,FALSE,"Summary";"Table E",#N/A,FALSE,"Summary"}</definedName>
    <definedName name="wrn.Summary." hidden="1">{"Table A",#N/A,FALSE,"Summary";"Table D",#N/A,FALSE,"Summary";"Table E",#N/A,FALSE,"Summary"}</definedName>
    <definedName name="wrn.Total._.Summary." localSheetId="0" hidden="1">{"Total Summary",#N/A,FALSE,"Summary"}</definedName>
    <definedName name="wrn.Total._.Summary." hidden="1">{"Total Summary",#N/A,FALSE,"Summary"}</definedName>
    <definedName name="wrn.Waterfall." localSheetId="0" hidden="1">{"Basedata_Print",#N/A,TRUE,"Basedata";#N/A,#N/A,TRUE,"Case A";#N/A,#N/A,TRUE,"Case B";#N/A,#N/A,TRUE,"Case A1";#N/A,#N/A,TRUE,"Net Margin";#N/A,#N/A,TRUE,"Description of Cases"}</definedName>
    <definedName name="wrn.Waterfall." hidden="1">{"Basedata_Print",#N/A,TRUE,"Basedata";#N/A,#N/A,TRUE,"Case A";#N/A,#N/A,TRUE,"Case B";#N/A,#N/A,TRUE,"Case A1";#N/A,#N/A,TRUE,"Net Margin";#N/A,#N/A,TRUE,"Description of Cases"}</definedName>
    <definedName name="wrn.workpapers." localSheetId="0"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2.waterfall" localSheetId="0" hidden="1">{"Basedata_Print",#N/A,TRUE,"Basedata";#N/A,#N/A,TRUE,"Case A";#N/A,#N/A,TRUE,"Case B";#N/A,#N/A,TRUE,"Case A1";#N/A,#N/A,TRUE,"Net Margin";#N/A,#N/A,TRUE,"Description of Cases"}</definedName>
    <definedName name="wrn2.waterfall" hidden="1">{"Basedata_Print",#N/A,TRUE,"Basedata";#N/A,#N/A,TRUE,"Case A";#N/A,#N/A,TRUE,"Case B";#N/A,#N/A,TRUE,"Case A1";#N/A,#N/A,TRUE,"Net Margin";#N/A,#N/A,TRUE,"Description of Cases"}</definedName>
    <definedName name="XSummary" localSheetId="1">#REF!</definedName>
    <definedName name="XSummary">#REF!</definedName>
    <definedName name="xx" localSheetId="0" hidden="1">{"Basedata_Print",#N/A,TRUE,"Basedata";#N/A,#N/A,TRUE,"Case A";#N/A,#N/A,TRUE,"Case B";#N/A,#N/A,TRUE,"Case A1";#N/A,#N/A,TRUE,"Net Margin";#N/A,#N/A,TRUE,"Description of Cases"}</definedName>
    <definedName name="xx" hidden="1">{"Basedata_Print",#N/A,TRUE,"Basedata";#N/A,#N/A,TRUE,"Case A";#N/A,#N/A,TRUE,"Case B";#N/A,#N/A,TRUE,"Case A1";#N/A,#N/A,TRUE,"Net Margin";#N/A,#N/A,TRUE,"Description of Cases"}</definedName>
    <definedName name="year" localSheetId="1">#REF!</definedName>
    <definedName name="year">#REF!</definedName>
    <definedName name="years">[12]Accounting!$C$17:$L$17</definedName>
    <definedName name="YeartoSolve" localSheetId="1">#REF!</definedName>
    <definedName name="YeartoSolve">#REF!</definedName>
    <definedName name="ygiybv" localSheetId="0" hidden="1">{"Total Summary",#N/A,FALSE,"Summary"}</definedName>
    <definedName name="ygiybv" hidden="1">{"Total Summary",#N/A,FALSE,"Summary"}</definedName>
    <definedName name="yguyg" localSheetId="0" hidden="1">{#N/A,#N/A,TRUE,"Section4";#N/A,#N/A,TRUE,"PPAtable";#N/A,#N/A,TRUE,"RFPtable";#N/A,#N/A,TRUE,"RevCap";#N/A,#N/A,TRUE,"RevOther";#N/A,#N/A,TRUE,"RevGas";#N/A,#N/A,TRUE,"GraphRev"}</definedName>
    <definedName name="yguyg" hidden="1">{#N/A,#N/A,TRUE,"Section4";#N/A,#N/A,TRUE,"PPAtable";#N/A,#N/A,TRUE,"RFPtable";#N/A,#N/A,TRUE,"RevCap";#N/A,#N/A,TRUE,"RevOther";#N/A,#N/A,TRUE,"RevGas";#N/A,#N/A,TRUE,"GraphRev"}</definedName>
    <definedName name="Yr" localSheetId="1">#REF!</definedName>
    <definedName name="Yr">#REF!</definedName>
    <definedName name="z">[36]Input!$H$3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2" l="1"/>
  <c r="N5" i="2" s="1"/>
  <c r="P5" i="2" s="1"/>
  <c r="Q5" i="2" s="1"/>
  <c r="R5" i="2" s="1"/>
  <c r="T5" i="2" s="1"/>
  <c r="U5" i="2" s="1"/>
  <c r="V5" i="2" s="1"/>
  <c r="X5" i="2" s="1"/>
  <c r="Y5" i="2" s="1"/>
  <c r="Z5" i="2" s="1"/>
  <c r="Z42" i="2"/>
  <c r="Z31" i="2"/>
  <c r="Z34" i="2" s="1"/>
  <c r="Z26" i="2"/>
  <c r="Z19" i="2"/>
  <c r="Z9" i="2"/>
  <c r="Z11" i="2" s="1"/>
  <c r="Y31" i="2"/>
  <c r="Y34" i="2" s="1"/>
  <c r="Y19" i="2"/>
  <c r="Y42" i="2" s="1"/>
  <c r="Y9" i="2"/>
  <c r="Y11" i="2" s="1"/>
  <c r="X19" i="2"/>
  <c r="X26" i="2" s="1"/>
  <c r="X9" i="2"/>
  <c r="X11" i="2" s="1"/>
  <c r="W33" i="2"/>
  <c r="W32" i="2"/>
  <c r="W30" i="2"/>
  <c r="W29" i="2"/>
  <c r="S33" i="2"/>
  <c r="S32" i="2"/>
  <c r="S30" i="2"/>
  <c r="S29" i="2"/>
  <c r="O33" i="2"/>
  <c r="O32" i="2"/>
  <c r="O30" i="2"/>
  <c r="O29" i="2"/>
  <c r="J33" i="2"/>
  <c r="J32" i="2"/>
  <c r="J30" i="2"/>
  <c r="J29" i="2"/>
  <c r="Z25" i="2" l="1"/>
  <c r="Z41" i="2" s="1"/>
  <c r="Y25" i="2"/>
  <c r="Y41" i="2" s="1"/>
  <c r="Y26" i="2"/>
  <c r="X42" i="2"/>
  <c r="X25" i="2"/>
  <c r="X41" i="2" s="1"/>
  <c r="J28" i="2"/>
  <c r="F31" i="2"/>
  <c r="F34" i="2" s="1"/>
  <c r="G31" i="2" s="1"/>
  <c r="F19" i="2" l="1"/>
  <c r="J39" i="2" l="1"/>
  <c r="J10" i="2" l="1"/>
  <c r="W39" i="2" l="1"/>
  <c r="S39" i="2"/>
  <c r="O39" i="2"/>
  <c r="W36" i="2"/>
  <c r="W37" i="2"/>
  <c r="W35" i="2"/>
  <c r="S36" i="2"/>
  <c r="S37" i="2"/>
  <c r="S35" i="2"/>
  <c r="O36" i="2"/>
  <c r="O37" i="2"/>
  <c r="O35" i="2"/>
  <c r="J31" i="2"/>
  <c r="J34" i="2" s="1"/>
  <c r="W23" i="2"/>
  <c r="W21" i="2"/>
  <c r="W22" i="2"/>
  <c r="W20" i="2"/>
  <c r="S21" i="2"/>
  <c r="S22" i="2"/>
  <c r="S23" i="2"/>
  <c r="S20" i="2"/>
  <c r="O23" i="2"/>
  <c r="O22" i="2"/>
  <c r="O21" i="2"/>
  <c r="O20" i="2"/>
  <c r="W18" i="2"/>
  <c r="S18" i="2"/>
  <c r="O18" i="2"/>
  <c r="W17" i="2"/>
  <c r="S17" i="2"/>
  <c r="O17" i="2"/>
  <c r="W16" i="2"/>
  <c r="S16" i="2"/>
  <c r="O16" i="2"/>
  <c r="W15" i="2"/>
  <c r="S15" i="2"/>
  <c r="O15" i="2"/>
  <c r="J14" i="2"/>
  <c r="W14" i="2"/>
  <c r="S14" i="2"/>
  <c r="O14" i="2"/>
  <c r="W13" i="2"/>
  <c r="S13" i="2"/>
  <c r="O13" i="2"/>
  <c r="J13" i="2"/>
  <c r="W10" i="2"/>
  <c r="S10" i="2"/>
  <c r="O10" i="2"/>
  <c r="K19" i="2"/>
  <c r="K42" i="2" s="1"/>
  <c r="L19" i="2"/>
  <c r="L42" i="2" s="1"/>
  <c r="M19" i="2"/>
  <c r="M42" i="2" s="1"/>
  <c r="N19" i="2"/>
  <c r="O19" i="2"/>
  <c r="P19" i="2"/>
  <c r="P42" i="2" s="1"/>
  <c r="Q19" i="2"/>
  <c r="R19" i="2"/>
  <c r="R42" i="2" s="1"/>
  <c r="T19" i="2"/>
  <c r="T42" i="2" s="1"/>
  <c r="U19" i="2"/>
  <c r="U42" i="2" s="1"/>
  <c r="V19" i="2"/>
  <c r="V42" i="2" s="1"/>
  <c r="G19" i="2"/>
  <c r="G42" i="2" s="1"/>
  <c r="H19" i="2"/>
  <c r="H26" i="2" s="1"/>
  <c r="I19" i="2"/>
  <c r="I42" i="2" s="1"/>
  <c r="F26" i="2"/>
  <c r="N42" i="2"/>
  <c r="Q42" i="2"/>
  <c r="J37" i="2"/>
  <c r="J36" i="2"/>
  <c r="J35" i="2"/>
  <c r="J20" i="2"/>
  <c r="J21" i="2"/>
  <c r="J22" i="2"/>
  <c r="J23" i="2"/>
  <c r="J18" i="2"/>
  <c r="J17" i="2"/>
  <c r="J16" i="2"/>
  <c r="J15" i="2"/>
  <c r="O7" i="2"/>
  <c r="O8" i="2" s="1"/>
  <c r="O9" i="2" s="1"/>
  <c r="W7" i="2"/>
  <c r="S7" i="2"/>
  <c r="S8" i="2" s="1"/>
  <c r="S9" i="2" s="1"/>
  <c r="S11" i="2" s="1"/>
  <c r="J7" i="2"/>
  <c r="J8" i="2" s="1"/>
  <c r="J9" i="2" s="1"/>
  <c r="S19" i="2" l="1"/>
  <c r="S42" i="2" s="1"/>
  <c r="S26" i="2"/>
  <c r="S25" i="2"/>
  <c r="S41" i="2" s="1"/>
  <c r="W19" i="2"/>
  <c r="W26" i="2" s="1"/>
  <c r="O26" i="2"/>
  <c r="K28" i="2"/>
  <c r="O28" i="2" s="1"/>
  <c r="O31" i="2" s="1"/>
  <c r="O34" i="2" s="1"/>
  <c r="P28" i="2" s="1"/>
  <c r="S28" i="2" s="1"/>
  <c r="S31" i="2" s="1"/>
  <c r="S34" i="2" s="1"/>
  <c r="T28" i="2" s="1"/>
  <c r="W28" i="2" s="1"/>
  <c r="W31" i="2" s="1"/>
  <c r="W34" i="2" s="1"/>
  <c r="X28" i="2" s="1"/>
  <c r="X31" i="2" s="1"/>
  <c r="X34" i="2" s="1"/>
  <c r="F42" i="2"/>
  <c r="J19" i="2"/>
  <c r="J26" i="2" s="1"/>
  <c r="H42" i="2"/>
  <c r="J11" i="2"/>
  <c r="W8" i="2"/>
  <c r="W9" i="2" s="1"/>
  <c r="W11" i="2" s="1"/>
  <c r="W25" i="2" s="1"/>
  <c r="W41" i="2" s="1"/>
  <c r="W42" i="2"/>
  <c r="O11" i="2"/>
  <c r="O25" i="2" s="1"/>
  <c r="O41" i="2" s="1"/>
  <c r="O42" i="2"/>
  <c r="G9" i="2"/>
  <c r="F9" i="2"/>
  <c r="J42" i="2" l="1"/>
  <c r="J25" i="2"/>
  <c r="J41" i="2" s="1"/>
  <c r="T31" i="2"/>
  <c r="T34" i="2" s="1"/>
  <c r="U31" i="2" s="1"/>
  <c r="U34" i="2" s="1"/>
  <c r="V31" i="2" s="1"/>
  <c r="V34" i="2" s="1"/>
  <c r="P31" i="2"/>
  <c r="P34" i="2" s="1"/>
  <c r="Q31" i="2" s="1"/>
  <c r="Q34" i="2" s="1"/>
  <c r="R31" i="2" s="1"/>
  <c r="R34" i="2" s="1"/>
  <c r="K31" i="2"/>
  <c r="K34" i="2" s="1"/>
  <c r="L31" i="2" s="1"/>
  <c r="L34" i="2" s="1"/>
  <c r="M31" i="2" s="1"/>
  <c r="M34" i="2" s="1"/>
  <c r="N31" i="2" s="1"/>
  <c r="N34" i="2" s="1"/>
  <c r="G34" i="2"/>
  <c r="H31" i="2" s="1"/>
  <c r="H34" i="2" s="1"/>
  <c r="G11" i="2"/>
  <c r="V9" i="2"/>
  <c r="V11" i="2" s="1"/>
  <c r="U9" i="2"/>
  <c r="U11" i="2" s="1"/>
  <c r="U25" i="2" s="1"/>
  <c r="U41" i="2" s="1"/>
  <c r="T9" i="2"/>
  <c r="T11" i="2" s="1"/>
  <c r="R9" i="2"/>
  <c r="R11" i="2" s="1"/>
  <c r="Q9" i="2"/>
  <c r="Q11" i="2" s="1"/>
  <c r="P9" i="2"/>
  <c r="P11" i="2" s="1"/>
  <c r="P25" i="2" s="1"/>
  <c r="P41" i="2" s="1"/>
  <c r="N9" i="2"/>
  <c r="N11" i="2" s="1"/>
  <c r="M9" i="2"/>
  <c r="M11" i="2" s="1"/>
  <c r="L9" i="2"/>
  <c r="L11" i="2" s="1"/>
  <c r="K9" i="2"/>
  <c r="K11" i="2" s="1"/>
  <c r="K25" i="2" s="1"/>
  <c r="K41" i="2" s="1"/>
  <c r="I9" i="2"/>
  <c r="I11" i="2" s="1"/>
  <c r="H9" i="2"/>
  <c r="H11" i="2" s="1"/>
  <c r="F11" i="2"/>
  <c r="I31" i="2" l="1"/>
  <c r="I34" i="2" s="1"/>
  <c r="F25" i="2"/>
  <c r="F41" i="2" s="1"/>
  <c r="K26" i="2"/>
  <c r="R25" i="2"/>
  <c r="R41" i="2" s="1"/>
  <c r="M25" i="2"/>
  <c r="M41" i="2" s="1"/>
  <c r="N25" i="2"/>
  <c r="N41" i="2" s="1"/>
  <c r="H25" i="2"/>
  <c r="H41" i="2" s="1"/>
  <c r="I26" i="2"/>
  <c r="U26" i="2"/>
  <c r="I25" i="2"/>
  <c r="I41" i="2" s="1"/>
  <c r="G26" i="2"/>
  <c r="Q25" i="2"/>
  <c r="Q41" i="2" s="1"/>
  <c r="N26" i="2"/>
  <c r="R26" i="2"/>
  <c r="P26" i="2"/>
  <c r="T26" i="2"/>
  <c r="G25" i="2"/>
  <c r="G41" i="2" s="1"/>
  <c r="T25" i="2"/>
  <c r="T41" i="2" s="1"/>
  <c r="L26" i="2"/>
  <c r="V26" i="2"/>
  <c r="L25" i="2"/>
  <c r="L41" i="2" s="1"/>
  <c r="V25" i="2"/>
  <c r="V41" i="2" s="1"/>
  <c r="M26" i="2"/>
  <c r="Q26" i="2"/>
</calcChain>
</file>

<file path=xl/sharedStrings.xml><?xml version="1.0" encoding="utf-8"?>
<sst xmlns="http://schemas.openxmlformats.org/spreadsheetml/2006/main" count="123" uniqueCount="120">
  <si>
    <t>Input required</t>
  </si>
  <si>
    <t>No input required</t>
  </si>
  <si>
    <t>Hard-coded</t>
  </si>
  <si>
    <t>Variable</t>
  </si>
  <si>
    <t>Calculation</t>
  </si>
  <si>
    <t>Item</t>
  </si>
  <si>
    <t>2017 Actual</t>
  </si>
  <si>
    <t>2017-2020</t>
  </si>
  <si>
    <t>2023 Forecast</t>
  </si>
  <si>
    <t>2024 Forecast</t>
  </si>
  <si>
    <t>2025 Forecast</t>
  </si>
  <si>
    <t>2026 Forecast</t>
  </si>
  <si>
    <t>2027 Forecast</t>
  </si>
  <si>
    <t>2028 Forecast</t>
  </si>
  <si>
    <t>2029 Forecast</t>
  </si>
  <si>
    <t>2030 Forecast</t>
  </si>
  <si>
    <t>Forecast Year</t>
  </si>
  <si>
    <t>Annual RPS Requirement</t>
  </si>
  <si>
    <t>A</t>
  </si>
  <si>
    <t>B</t>
  </si>
  <si>
    <t>RPS Procurement Quantity Requirement (%)</t>
  </si>
  <si>
    <t>C</t>
  </si>
  <si>
    <t>A*B</t>
  </si>
  <si>
    <t>D</t>
  </si>
  <si>
    <t>E</t>
  </si>
  <si>
    <t>C+D</t>
  </si>
  <si>
    <t>RPS-Eligible Procurement</t>
  </si>
  <si>
    <t>Fa</t>
  </si>
  <si>
    <t>Faa</t>
  </si>
  <si>
    <t>Forecast Failure Rate for Online Generation (%)</t>
  </si>
  <si>
    <t>Fb</t>
  </si>
  <si>
    <t>Fbb</t>
  </si>
  <si>
    <t>Forecast Failure Rate for RPS Facilities in Development (%)</t>
  </si>
  <si>
    <t>Fc</t>
  </si>
  <si>
    <t>F</t>
  </si>
  <si>
    <t>F0</t>
  </si>
  <si>
    <t>F1</t>
  </si>
  <si>
    <t>F2</t>
  </si>
  <si>
    <t>F3</t>
  </si>
  <si>
    <t>Gross RPS Position (Physical Net Short)</t>
  </si>
  <si>
    <t>Ga</t>
  </si>
  <si>
    <t>F-E</t>
  </si>
  <si>
    <t>Gb</t>
  </si>
  <si>
    <t>F/A</t>
  </si>
  <si>
    <t>Annual Gross RPS Position (%)</t>
  </si>
  <si>
    <t xml:space="preserve">Application of Bank </t>
  </si>
  <si>
    <t>Ha</t>
  </si>
  <si>
    <t>Existing Banked RECs above the PQR</t>
  </si>
  <si>
    <t>Hb</t>
  </si>
  <si>
    <t>RECs above the PQR added to Bank</t>
  </si>
  <si>
    <t>Hc</t>
  </si>
  <si>
    <t>Non-bankable RECs above the PQR</t>
  </si>
  <si>
    <t>H</t>
  </si>
  <si>
    <t>Ha+Hb</t>
  </si>
  <si>
    <t>Gross Balance of RECs above the PQR</t>
  </si>
  <si>
    <t>Ia</t>
  </si>
  <si>
    <t>Planned Application of RECs above the PQR towards RPS Compliance</t>
  </si>
  <si>
    <t>Ib</t>
  </si>
  <si>
    <t>Planned Sales of RECs above the PQR</t>
  </si>
  <si>
    <t>J</t>
  </si>
  <si>
    <t>H-Ia-Ib</t>
  </si>
  <si>
    <t>Net Balance of RECs above the PQR</t>
  </si>
  <si>
    <t>J0</t>
  </si>
  <si>
    <t xml:space="preserve">Category 0 RECs </t>
  </si>
  <si>
    <t>J1</t>
  </si>
  <si>
    <t xml:space="preserve">Category 1 RECs </t>
  </si>
  <si>
    <t>J2</t>
  </si>
  <si>
    <t xml:space="preserve">Category 2 RECs </t>
  </si>
  <si>
    <t>Expiring Contracts</t>
  </si>
  <si>
    <t>K</t>
  </si>
  <si>
    <t>Net RPS Position (Optimized Net Short)</t>
  </si>
  <si>
    <t>La</t>
  </si>
  <si>
    <t>Ga+Ia-Ib-Hc</t>
  </si>
  <si>
    <t>Lb</t>
  </si>
  <si>
    <t>(F+Ia-Ib-Hc)/A</t>
  </si>
  <si>
    <t>Annual Net RPS Position after Bank Optimization (%)</t>
  </si>
  <si>
    <t>CALIFORNIA'S RENEWABLES PORTFOLIO STANDARD PROGRAM</t>
  </si>
  <si>
    <t>Procedural Guidelines</t>
  </si>
  <si>
    <t>1)</t>
  </si>
  <si>
    <t>2)</t>
  </si>
  <si>
    <t xml:space="preserve">Category 3 RECs </t>
  </si>
  <si>
    <t>2018 Actual</t>
  </si>
  <si>
    <r>
      <t xml:space="preserve">b) </t>
    </r>
    <r>
      <rPr>
        <b/>
        <sz val="11"/>
        <rFont val="Calibri"/>
        <family val="2"/>
        <scheme val="minor"/>
      </rPr>
      <t>Submit a confidential Excel version of this spreadsheet to the Energy Division via the CPUC Secure FTP site (https://kwftp.cpuc.ca.gov)</t>
    </r>
    <r>
      <rPr>
        <sz val="11"/>
        <rFont val="Calibri"/>
        <family val="2"/>
        <scheme val="minor"/>
      </rPr>
      <t>. Please only submit this file in .xls or .xlsx format to the FTP site and contact rpscompliance@cpuc.ca.gov with any questions.</t>
    </r>
  </si>
  <si>
    <t>2019 Actual</t>
  </si>
  <si>
    <t>2021-2024</t>
  </si>
  <si>
    <t>CP 4</t>
  </si>
  <si>
    <t>CP 3</t>
  </si>
  <si>
    <t>2025-2027</t>
  </si>
  <si>
    <t>CP 5</t>
  </si>
  <si>
    <t>2028-2030</t>
  </si>
  <si>
    <t>CP 6</t>
  </si>
  <si>
    <t>Gross RPS Procurement Quantity Requirement (MWh)</t>
  </si>
  <si>
    <t>Total Retail Sales (MWh)</t>
  </si>
  <si>
    <t>Voluntary Margin of Over-procurement (MWh)</t>
  </si>
  <si>
    <t>Net RPS Procurement Need (MWh)</t>
  </si>
  <si>
    <t>Risk-Adjusted RECs from Online Generation (MWh)</t>
  </si>
  <si>
    <t>Risk-Adjusted  RECs from RPS Facilities in Development (MWh)</t>
  </si>
  <si>
    <t>Pre-Approved Generic RECs (MWh)</t>
  </si>
  <si>
    <t>Executed REC Sales (MWh)</t>
  </si>
  <si>
    <t>Total RPS Eligible Procurement (MWh)</t>
  </si>
  <si>
    <t>Annual Gross RPS Position (MWh)</t>
  </si>
  <si>
    <t>Annual Net RPS Position after Bank Optimization (MWh)</t>
  </si>
  <si>
    <t>RECs from Expiring RPS Contracts (MWh)</t>
  </si>
  <si>
    <t>Note: All values are to be input in MWhs</t>
  </si>
  <si>
    <t>RPS Procurement Plan: Renewable Net Short Quantitative Response</t>
  </si>
  <si>
    <r>
      <t xml:space="preserve">Renewable Net Short calculations are to be submitted by all retail sellers each year with their RPS Procurement Plans, as required by the Public Utilities Code 399.13 and Commission decisions, notably, Decision (D.) 11-12-020, D.11-12-052, D.12-06-038, D.14-12-023, and D.16-12-040. </t>
    </r>
    <r>
      <rPr>
        <sz val="11"/>
        <color indexed="10"/>
        <rFont val="Calibri"/>
        <family val="2"/>
      </rPr>
      <t xml:space="preserve">Any questions concerning the contents or formulas within this spreadsheet should be directed to the Energy Division RPS team at rpscompliance@cpuc.ca.gov. </t>
    </r>
  </si>
  <si>
    <t xml:space="preserve">Public Utilities Code 399.13(a)(1) requires Investor-Owned Utilities (IOUs), Small and Multi-Jurisdictional Utilities (SMJUs), Electric Service Providers (ESPs), and Community Choice Aggregators (CCAs) to submit an RPS Procurement Plan each year to the CPUC to demonstrate that a sufficient amount of renewable energy has been procured to meet the obligations of the California RPS Program requirements. </t>
  </si>
  <si>
    <r>
      <t xml:space="preserve">a) </t>
    </r>
    <r>
      <rPr>
        <b/>
        <sz val="11"/>
        <rFont val="Calibri"/>
        <family val="2"/>
        <scheme val="minor"/>
      </rPr>
      <t>If a PDF version (vs. Excel file) is included in retail seller’s RPS Plan, then all pages must be legible.</t>
    </r>
    <r>
      <rPr>
        <sz val="11"/>
        <rFont val="Calibri"/>
        <family val="2"/>
        <scheme val="minor"/>
      </rPr>
      <t xml:space="preserve"> If a retail sellers seeks confidentiality of any portion of the data, the retail seller is responsible for maintaining confidentiality when serving a redacted report.</t>
    </r>
  </si>
  <si>
    <t xml:space="preserve">Quantitative Responses must be submitted as part of a retail seller’s RPS Procurement Plan to the Commission as specified in the Assigned Commissioner Ruling directing filing of RPS Procurement Plans, and the May 21, 2014 Ruling, Administrative Law Judge’s Ruling on Renewable Net Short, issued in R.11-05-005, (http://docs.cpuc.ca.gov/PublishedDocs/Efile/G000/M091/K331/91331194.PDF) </t>
  </si>
  <si>
    <t>LSE Name:</t>
  </si>
  <si>
    <t>Date Filed:</t>
  </si>
  <si>
    <t>Fd</t>
  </si>
  <si>
    <t>Fa+Fb+Fc-Fd</t>
  </si>
  <si>
    <t>J-Hc (from previous CP)</t>
  </si>
  <si>
    <t>2020 Actual</t>
  </si>
  <si>
    <t>2031 Forecast</t>
  </si>
  <si>
    <t>2032 Forecast</t>
  </si>
  <si>
    <t xml:space="preserve">2021 Actual </t>
  </si>
  <si>
    <t>2033 Forecast</t>
  </si>
  <si>
    <t>2022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</si>
</sst>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mmm\-yy;@"/>
    <numFmt numFmtId="166" formatCode="0.0%"/>
    <numFmt numFmtId="167" formatCode="_(* #,##0.000000_);_(* \(#,##0.000000\);_(* &quot;-&quot;??_);_(@_)"/>
    <numFmt numFmtId="168" formatCode="_(* #,##0.0_);_(* \(#,##0.0\);_(* &quot;-&quot;?_);_(@_)"/>
  </numFmts>
  <fonts count="33" x14ac:knownFonts="1">
    <font>
      <sz val="11"/>
      <color theme="1"/>
      <name val="Calibri"/>
      <family val="2"/>
      <scheme val="minor"/>
    </font>
    <font>
      <sz val="11"/>
      <color theme="1"/>
      <name val="Calibri"/>
      <family val="2"/>
      <scheme val="minor"/>
    </font>
    <font>
      <sz val="9"/>
      <color theme="1"/>
      <name val="Arial"/>
      <family val="2"/>
    </font>
    <font>
      <b/>
      <sz val="12"/>
      <color rgb="FFFF0000"/>
      <name val="Arial"/>
      <family val="2"/>
    </font>
    <font>
      <sz val="11"/>
      <color rgb="FFFF0000"/>
      <name val="Arial"/>
      <family val="2"/>
    </font>
    <font>
      <sz val="9"/>
      <color rgb="FFFF0000"/>
      <name val="Arial"/>
      <family val="2"/>
    </font>
    <font>
      <sz val="8"/>
      <color theme="1"/>
      <name val="Book Antiqua"/>
      <family val="1"/>
    </font>
    <font>
      <b/>
      <sz val="8"/>
      <color theme="1"/>
      <name val="Book Antiqua"/>
      <family val="1"/>
    </font>
    <font>
      <sz val="9"/>
      <name val="Arial"/>
      <family val="2"/>
    </font>
    <font>
      <sz val="8"/>
      <name val="Book Antiqua"/>
      <family val="1"/>
    </font>
    <font>
      <sz val="11"/>
      <name val="Calibri"/>
      <family val="2"/>
      <scheme val="minor"/>
    </font>
    <font>
      <b/>
      <sz val="8"/>
      <name val="Book Antiqua"/>
      <family val="1"/>
    </font>
    <font>
      <b/>
      <sz val="8"/>
      <color theme="0"/>
      <name val="Book Antiqua"/>
      <family val="1"/>
    </font>
    <font>
      <sz val="10"/>
      <name val="Arial"/>
      <family val="2"/>
    </font>
    <font>
      <sz val="9"/>
      <color rgb="FF0099CC"/>
      <name val="Arial"/>
      <family val="2"/>
    </font>
    <font>
      <sz val="9"/>
      <color rgb="FF0000FF"/>
      <name val="Arial"/>
      <family val="2"/>
    </font>
    <font>
      <i/>
      <sz val="8"/>
      <color theme="1"/>
      <name val="Book Antiqua"/>
      <family val="1"/>
    </font>
    <font>
      <sz val="8"/>
      <color theme="0"/>
      <name val="Book Antiqua"/>
      <family val="1"/>
    </font>
    <font>
      <sz val="10"/>
      <name val="Calibri"/>
      <family val="2"/>
      <scheme val="minor"/>
    </font>
    <font>
      <b/>
      <sz val="16"/>
      <name val="Calibri"/>
      <family val="2"/>
      <scheme val="minor"/>
    </font>
    <font>
      <b/>
      <sz val="14"/>
      <name val="Calibri"/>
      <family val="2"/>
      <scheme val="minor"/>
    </font>
    <font>
      <b/>
      <sz val="14"/>
      <name val="Calibri"/>
      <family val="2"/>
    </font>
    <font>
      <b/>
      <sz val="14"/>
      <color indexed="12"/>
      <name val="Calibri"/>
      <family val="2"/>
      <scheme val="minor"/>
    </font>
    <font>
      <sz val="11"/>
      <name val="Calibri"/>
      <family val="2"/>
    </font>
    <font>
      <sz val="11"/>
      <color indexed="10"/>
      <name val="Calibri"/>
      <family val="2"/>
    </font>
    <font>
      <b/>
      <sz val="12"/>
      <name val="Calibri"/>
      <family val="2"/>
      <scheme val="minor"/>
    </font>
    <font>
      <u/>
      <sz val="10"/>
      <color indexed="12"/>
      <name val="Arial"/>
      <family val="2"/>
    </font>
    <font>
      <u/>
      <sz val="11"/>
      <color indexed="12"/>
      <name val="Calibri"/>
      <family val="2"/>
      <scheme val="minor"/>
    </font>
    <font>
      <b/>
      <sz val="11"/>
      <name val="Calibri"/>
      <family val="2"/>
      <scheme val="minor"/>
    </font>
    <font>
      <sz val="15"/>
      <color rgb="FFFF0000"/>
      <name val="Book Antiqua"/>
      <family val="1"/>
    </font>
    <font>
      <sz val="8"/>
      <name val="Calibri"/>
      <family val="2"/>
      <scheme val="minor"/>
    </font>
    <font>
      <i/>
      <sz val="14"/>
      <name val="Calibri"/>
      <family val="2"/>
    </font>
    <font>
      <i/>
      <sz val="14"/>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165"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3" fillId="0" borderId="0"/>
    <xf numFmtId="0" fontId="26" fillId="0" borderId="0" applyNumberFormat="0" applyFill="0" applyBorder="0" applyAlignment="0" applyProtection="0">
      <alignment vertical="top"/>
      <protection locked="0"/>
    </xf>
  </cellStyleXfs>
  <cellXfs count="135">
    <xf numFmtId="0" fontId="0" fillId="0" borderId="0" xfId="0"/>
    <xf numFmtId="0" fontId="2" fillId="0" borderId="0" xfId="1" applyFont="1"/>
    <xf numFmtId="0" fontId="2" fillId="0" borderId="1" xfId="1" applyFont="1" applyBorder="1"/>
    <xf numFmtId="0" fontId="4" fillId="0" borderId="0" xfId="2" applyFont="1"/>
    <xf numFmtId="0" fontId="4" fillId="0" borderId="0" xfId="1" applyFont="1"/>
    <xf numFmtId="0" fontId="6" fillId="0" borderId="1" xfId="1" applyFont="1" applyBorder="1" applyAlignment="1">
      <alignment horizontal="center"/>
    </xf>
    <xf numFmtId="0" fontId="6" fillId="0" borderId="1" xfId="3" applyFont="1" applyBorder="1" applyAlignment="1">
      <alignment horizontal="center"/>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 fillId="0" borderId="0" xfId="1"/>
    <xf numFmtId="0" fontId="8" fillId="0" borderId="0" xfId="1" applyFont="1"/>
    <xf numFmtId="0" fontId="9" fillId="0" borderId="2" xfId="1" applyFont="1" applyBorder="1" applyAlignment="1">
      <alignment horizontal="center"/>
    </xf>
    <xf numFmtId="0" fontId="6" fillId="0" borderId="2" xfId="3" applyFont="1" applyBorder="1"/>
    <xf numFmtId="0" fontId="9" fillId="0" borderId="2" xfId="1" applyFont="1" applyBorder="1"/>
    <xf numFmtId="0" fontId="9" fillId="0" borderId="2" xfId="4" applyFont="1" applyBorder="1" applyAlignment="1">
      <alignment horizontal="center"/>
    </xf>
    <xf numFmtId="0" fontId="10" fillId="0" borderId="0" xfId="1" applyFont="1"/>
    <xf numFmtId="0" fontId="12" fillId="4" borderId="3" xfId="1" applyFont="1" applyFill="1" applyBorder="1" applyAlignment="1">
      <alignment horizontal="left"/>
    </xf>
    <xf numFmtId="0" fontId="12" fillId="4" borderId="3" xfId="3" applyFont="1" applyFill="1" applyBorder="1" applyAlignment="1">
      <alignment horizontal="left"/>
    </xf>
    <xf numFmtId="164" fontId="8" fillId="0" borderId="0" xfId="1" applyNumberFormat="1" applyFont="1"/>
    <xf numFmtId="0" fontId="9" fillId="0" borderId="4" xfId="1" applyFont="1" applyBorder="1" applyAlignment="1">
      <alignment horizontal="center"/>
    </xf>
    <xf numFmtId="0" fontId="6" fillId="0" borderId="4" xfId="3" applyFont="1" applyBorder="1" applyAlignment="1">
      <alignment horizontal="center"/>
    </xf>
    <xf numFmtId="9" fontId="11" fillId="0" borderId="4" xfId="1" applyNumberFormat="1" applyFont="1" applyBorder="1" applyAlignment="1">
      <alignment vertical="center"/>
    </xf>
    <xf numFmtId="164" fontId="11" fillId="0" borderId="4" xfId="6" applyNumberFormat="1" applyFont="1" applyFill="1" applyBorder="1" applyAlignment="1">
      <alignment vertical="center"/>
    </xf>
    <xf numFmtId="164" fontId="7" fillId="0" borderId="4" xfId="6" applyNumberFormat="1" applyFont="1" applyFill="1" applyBorder="1" applyAlignment="1">
      <alignment vertical="center"/>
    </xf>
    <xf numFmtId="0" fontId="6" fillId="0" borderId="1" xfId="1" applyFont="1" applyBorder="1" applyAlignment="1">
      <alignment vertical="center"/>
    </xf>
    <xf numFmtId="166" fontId="6" fillId="3" borderId="1" xfId="7" applyNumberFormat="1" applyFont="1" applyFill="1" applyBorder="1" applyAlignment="1">
      <alignment vertical="center"/>
    </xf>
    <xf numFmtId="164" fontId="14" fillId="0" borderId="0" xfId="1" applyNumberFormat="1" applyFont="1"/>
    <xf numFmtId="0" fontId="6" fillId="0" borderId="2" xfId="1" applyFont="1" applyBorder="1" applyAlignment="1">
      <alignment horizontal="center"/>
    </xf>
    <xf numFmtId="0" fontId="6" fillId="0" borderId="2" xfId="3" applyFont="1" applyBorder="1" applyAlignment="1">
      <alignment horizontal="center"/>
    </xf>
    <xf numFmtId="0" fontId="7" fillId="0" borderId="2" xfId="1" applyFont="1" applyBorder="1" applyAlignment="1">
      <alignment vertical="center"/>
    </xf>
    <xf numFmtId="164" fontId="7" fillId="2" borderId="1" xfId="1" applyNumberFormat="1" applyFont="1" applyFill="1" applyBorder="1" applyAlignment="1">
      <alignment vertical="center"/>
    </xf>
    <xf numFmtId="164" fontId="6" fillId="0" borderId="1" xfId="1" applyNumberFormat="1" applyFont="1" applyBorder="1" applyAlignment="1">
      <alignment vertical="center"/>
    </xf>
    <xf numFmtId="164" fontId="7" fillId="2" borderId="2" xfId="1" applyNumberFormat="1" applyFont="1" applyFill="1" applyBorder="1" applyAlignment="1">
      <alignment vertical="center"/>
    </xf>
    <xf numFmtId="0" fontId="15" fillId="0" borderId="0" xfId="1" applyFont="1" applyAlignment="1">
      <alignment horizontal="right"/>
    </xf>
    <xf numFmtId="0" fontId="6" fillId="0" borderId="4" xfId="1" applyFont="1" applyBorder="1" applyAlignment="1">
      <alignment horizontal="center"/>
    </xf>
    <xf numFmtId="0" fontId="7" fillId="0" borderId="4" xfId="1" applyFont="1" applyBorder="1"/>
    <xf numFmtId="164" fontId="7" fillId="0" borderId="4" xfId="6" applyNumberFormat="1" applyFont="1" applyFill="1" applyBorder="1"/>
    <xf numFmtId="0" fontId="1" fillId="0" borderId="5" xfId="1" applyBorder="1"/>
    <xf numFmtId="0" fontId="2" fillId="0" borderId="0" xfId="1" applyFont="1" applyAlignment="1">
      <alignment horizontal="right"/>
    </xf>
    <xf numFmtId="0" fontId="6" fillId="0" borderId="4" xfId="1" applyFont="1" applyBorder="1"/>
    <xf numFmtId="166" fontId="16" fillId="0" borderId="4" xfId="8" applyNumberFormat="1" applyFont="1" applyFill="1" applyBorder="1"/>
    <xf numFmtId="0" fontId="7" fillId="0" borderId="1" xfId="1" applyFont="1" applyBorder="1"/>
    <xf numFmtId="0" fontId="6" fillId="0" borderId="1" xfId="1" applyFont="1" applyBorder="1"/>
    <xf numFmtId="164" fontId="7" fillId="0" borderId="1" xfId="6" applyNumberFormat="1" applyFont="1" applyBorder="1"/>
    <xf numFmtId="164" fontId="7" fillId="0" borderId="1" xfId="6" applyNumberFormat="1" applyFont="1" applyFill="1" applyBorder="1"/>
    <xf numFmtId="164" fontId="7" fillId="2" borderId="1" xfId="6" applyNumberFormat="1" applyFont="1" applyFill="1" applyBorder="1"/>
    <xf numFmtId="164" fontId="6" fillId="0" borderId="1" xfId="6" applyNumberFormat="1" applyFont="1" applyFill="1" applyBorder="1"/>
    <xf numFmtId="167" fontId="14" fillId="0" borderId="0" xfId="1" applyNumberFormat="1" applyFont="1"/>
    <xf numFmtId="0" fontId="6" fillId="0" borderId="6" xfId="1" applyFont="1" applyBorder="1" applyAlignment="1">
      <alignment horizontal="center"/>
    </xf>
    <xf numFmtId="0" fontId="7" fillId="0" borderId="1" xfId="1" applyFont="1" applyBorder="1" applyAlignment="1">
      <alignment horizontal="left"/>
    </xf>
    <xf numFmtId="164" fontId="7" fillId="2" borderId="1" xfId="1" applyNumberFormat="1" applyFont="1" applyFill="1" applyBorder="1" applyAlignment="1">
      <alignment horizontal="left"/>
    </xf>
    <xf numFmtId="164" fontId="7" fillId="0" borderId="1" xfId="1" applyNumberFormat="1" applyFont="1" applyBorder="1" applyAlignment="1">
      <alignment horizontal="left"/>
    </xf>
    <xf numFmtId="0" fontId="6" fillId="0" borderId="7" xfId="1" applyFont="1" applyBorder="1" applyAlignment="1">
      <alignment horizontal="center"/>
    </xf>
    <xf numFmtId="0" fontId="6" fillId="0" borderId="2" xfId="1" applyFont="1" applyBorder="1" applyAlignment="1">
      <alignment horizontal="left"/>
    </xf>
    <xf numFmtId="9" fontId="6" fillId="2" borderId="2" xfId="8" applyFont="1" applyFill="1" applyBorder="1" applyAlignment="1">
      <alignment horizontal="right"/>
    </xf>
    <xf numFmtId="0" fontId="17" fillId="4" borderId="3" xfId="1" applyFont="1" applyFill="1" applyBorder="1" applyAlignment="1">
      <alignment horizontal="center"/>
    </xf>
    <xf numFmtId="0" fontId="17" fillId="4" borderId="3" xfId="3" applyFont="1" applyFill="1" applyBorder="1" applyAlignment="1">
      <alignment horizontal="center"/>
    </xf>
    <xf numFmtId="0" fontId="9" fillId="0" borderId="7" xfId="1" applyFont="1" applyBorder="1" applyAlignment="1">
      <alignment horizontal="center"/>
    </xf>
    <xf numFmtId="0" fontId="6" fillId="0" borderId="7" xfId="3" applyFont="1" applyBorder="1" applyAlignment="1">
      <alignment horizontal="center"/>
    </xf>
    <xf numFmtId="0" fontId="11" fillId="0" borderId="4" xfId="1" applyFont="1" applyBorder="1" applyAlignment="1">
      <alignment vertical="center"/>
    </xf>
    <xf numFmtId="164" fontId="6" fillId="0" borderId="1" xfId="1" quotePrefix="1" applyNumberFormat="1" applyFont="1" applyBorder="1" applyAlignment="1">
      <alignment vertical="center"/>
    </xf>
    <xf numFmtId="0" fontId="7" fillId="0" borderId="1" xfId="1" applyFont="1" applyBorder="1" applyAlignment="1">
      <alignment vertical="center"/>
    </xf>
    <xf numFmtId="164" fontId="6" fillId="5" borderId="1" xfId="1" applyNumberFormat="1" applyFont="1" applyFill="1" applyBorder="1" applyAlignment="1">
      <alignment vertical="center"/>
    </xf>
    <xf numFmtId="0" fontId="17" fillId="4" borderId="8" xfId="3" applyFont="1" applyFill="1" applyBorder="1" applyAlignment="1">
      <alignment horizontal="center"/>
    </xf>
    <xf numFmtId="0" fontId="12" fillId="4" borderId="8" xfId="1" applyFont="1" applyFill="1" applyBorder="1" applyAlignment="1">
      <alignment vertical="center"/>
    </xf>
    <xf numFmtId="164" fontId="12" fillId="4" borderId="8" xfId="1" applyNumberFormat="1" applyFont="1" applyFill="1" applyBorder="1" applyAlignment="1">
      <alignment vertical="center"/>
    </xf>
    <xf numFmtId="0" fontId="6" fillId="0" borderId="7" xfId="1" applyFont="1" applyBorder="1" applyAlignment="1">
      <alignment vertical="center"/>
    </xf>
    <xf numFmtId="164" fontId="7" fillId="2" borderId="4" xfId="1" applyNumberFormat="1" applyFont="1" applyFill="1" applyBorder="1" applyAlignment="1">
      <alignment horizontal="left"/>
    </xf>
    <xf numFmtId="0" fontId="1" fillId="0" borderId="9" xfId="1" applyBorder="1"/>
    <xf numFmtId="0" fontId="6" fillId="0" borderId="0" xfId="1" applyFont="1" applyAlignment="1">
      <alignment horizontal="left"/>
    </xf>
    <xf numFmtId="0" fontId="6" fillId="0" borderId="0" xfId="1" applyFont="1" applyAlignment="1">
      <alignment horizontal="center"/>
    </xf>
    <xf numFmtId="0" fontId="7" fillId="0" borderId="0" xfId="1" applyFont="1"/>
    <xf numFmtId="164" fontId="7" fillId="0" borderId="0" xfId="6" applyNumberFormat="1" applyFont="1" applyFill="1" applyBorder="1"/>
    <xf numFmtId="0" fontId="6" fillId="0" borderId="0" xfId="1" applyFont="1"/>
    <xf numFmtId="0" fontId="1" fillId="0" borderId="0" xfId="4"/>
    <xf numFmtId="0" fontId="18" fillId="6" borderId="0" xfId="9" applyFont="1" applyFill="1"/>
    <xf numFmtId="0" fontId="18" fillId="6" borderId="10" xfId="9" applyFont="1" applyFill="1" applyBorder="1" applyAlignment="1">
      <alignment horizontal="center"/>
    </xf>
    <xf numFmtId="0" fontId="18" fillId="6" borderId="11" xfId="9" applyFont="1" applyFill="1" applyBorder="1"/>
    <xf numFmtId="0" fontId="18" fillId="6" borderId="11" xfId="9" applyFont="1" applyFill="1" applyBorder="1" applyAlignment="1">
      <alignment horizontal="center"/>
    </xf>
    <xf numFmtId="0" fontId="18" fillId="6" borderId="12" xfId="9" applyFont="1" applyFill="1" applyBorder="1"/>
    <xf numFmtId="165" fontId="13" fillId="0" borderId="0" xfId="5"/>
    <xf numFmtId="0" fontId="18" fillId="6" borderId="13" xfId="9" applyFont="1" applyFill="1" applyBorder="1"/>
    <xf numFmtId="0" fontId="18" fillId="6" borderId="14" xfId="9" applyFont="1" applyFill="1" applyBorder="1"/>
    <xf numFmtId="0" fontId="20" fillId="6" borderId="13" xfId="9" applyFont="1" applyFill="1" applyBorder="1" applyAlignment="1">
      <alignment horizontal="center" wrapText="1"/>
    </xf>
    <xf numFmtId="0" fontId="22" fillId="6" borderId="13" xfId="9" applyFont="1" applyFill="1" applyBorder="1" applyAlignment="1">
      <alignment horizontal="center" wrapText="1"/>
    </xf>
    <xf numFmtId="0" fontId="22" fillId="6" borderId="0" xfId="9" applyFont="1" applyFill="1" applyAlignment="1">
      <alignment horizontal="center" wrapText="1"/>
    </xf>
    <xf numFmtId="0" fontId="23" fillId="6" borderId="13" xfId="9" applyFont="1" applyFill="1" applyBorder="1" applyAlignment="1">
      <alignment wrapText="1"/>
    </xf>
    <xf numFmtId="0" fontId="25" fillId="6" borderId="0" xfId="9" applyFont="1" applyFill="1" applyAlignment="1">
      <alignment horizontal="center" wrapText="1"/>
    </xf>
    <xf numFmtId="165" fontId="13" fillId="0" borderId="14" xfId="5" applyBorder="1"/>
    <xf numFmtId="0" fontId="21" fillId="6" borderId="13" xfId="9" applyFont="1" applyFill="1" applyBorder="1" applyAlignment="1">
      <alignment wrapText="1"/>
    </xf>
    <xf numFmtId="0" fontId="20" fillId="6" borderId="0" xfId="9" applyFont="1" applyFill="1" applyAlignment="1">
      <alignment wrapText="1"/>
    </xf>
    <xf numFmtId="165" fontId="13" fillId="0" borderId="13" xfId="5" applyBorder="1"/>
    <xf numFmtId="0" fontId="13" fillId="0" borderId="13" xfId="5" applyNumberFormat="1" applyBorder="1"/>
    <xf numFmtId="165" fontId="10" fillId="0" borderId="0" xfId="5" applyFont="1"/>
    <xf numFmtId="165" fontId="27" fillId="0" borderId="0" xfId="10" applyNumberFormat="1" applyFont="1" applyBorder="1" applyAlignment="1" applyProtection="1"/>
    <xf numFmtId="165" fontId="13" fillId="0" borderId="15" xfId="5" applyBorder="1"/>
    <xf numFmtId="165" fontId="13" fillId="0" borderId="16" xfId="5" applyBorder="1"/>
    <xf numFmtId="165" fontId="13" fillId="0" borderId="17" xfId="5" applyBorder="1"/>
    <xf numFmtId="0" fontId="6" fillId="2" borderId="1" xfId="8" applyNumberFormat="1" applyFont="1" applyFill="1" applyBorder="1" applyAlignment="1">
      <alignment vertical="center"/>
    </xf>
    <xf numFmtId="0" fontId="20" fillId="6" borderId="0" xfId="9" applyFont="1" applyFill="1" applyAlignment="1">
      <alignment horizontal="center" wrapText="1"/>
    </xf>
    <xf numFmtId="0" fontId="0" fillId="0" borderId="15" xfId="0" applyBorder="1"/>
    <xf numFmtId="0" fontId="29" fillId="0" borderId="0" xfId="1" applyFont="1"/>
    <xf numFmtId="168" fontId="7" fillId="2" borderId="1" xfId="1" applyNumberFormat="1" applyFont="1" applyFill="1" applyBorder="1" applyAlignment="1">
      <alignment vertical="center"/>
    </xf>
    <xf numFmtId="164" fontId="7" fillId="2" borderId="4" xfId="6" applyNumberFormat="1" applyFont="1" applyFill="1" applyBorder="1"/>
    <xf numFmtId="166" fontId="16" fillId="2" borderId="4" xfId="8" applyNumberFormat="1" applyFont="1" applyFill="1" applyBorder="1"/>
    <xf numFmtId="164" fontId="6" fillId="2" borderId="1" xfId="6" applyNumberFormat="1" applyFont="1" applyFill="1" applyBorder="1"/>
    <xf numFmtId="164" fontId="6" fillId="2" borderId="1" xfId="1" applyNumberFormat="1" applyFont="1" applyFill="1" applyBorder="1" applyAlignment="1">
      <alignment vertical="center"/>
    </xf>
    <xf numFmtId="0" fontId="11" fillId="2" borderId="2" xfId="4" applyFont="1" applyFill="1" applyBorder="1" applyAlignment="1">
      <alignment horizontal="center"/>
    </xf>
    <xf numFmtId="166" fontId="6" fillId="2" borderId="1" xfId="1" applyNumberFormat="1" applyFont="1" applyFill="1" applyBorder="1" applyAlignment="1">
      <alignment horizontal="right" vertical="center"/>
    </xf>
    <xf numFmtId="0" fontId="2" fillId="2" borderId="1" xfId="1" applyFont="1" applyFill="1" applyBorder="1"/>
    <xf numFmtId="0" fontId="2" fillId="3" borderId="1" xfId="1" applyFont="1" applyFill="1" applyBorder="1"/>
    <xf numFmtId="0" fontId="9" fillId="0" borderId="1" xfId="1" applyFont="1" applyBorder="1" applyAlignment="1">
      <alignment horizontal="center"/>
    </xf>
    <xf numFmtId="0" fontId="9" fillId="0" borderId="1" xfId="1" applyFont="1" applyBorder="1" applyAlignment="1">
      <alignment vertical="center"/>
    </xf>
    <xf numFmtId="0" fontId="7" fillId="0" borderId="4" xfId="1" applyFont="1" applyBorder="1" applyAlignment="1">
      <alignment horizontal="left"/>
    </xf>
    <xf numFmtId="0" fontId="6" fillId="0" borderId="1" xfId="1" applyFont="1" applyBorder="1" applyAlignment="1">
      <alignment horizontal="left"/>
    </xf>
    <xf numFmtId="0" fontId="25" fillId="0" borderId="0" xfId="5" applyNumberFormat="1" applyFont="1" applyAlignment="1">
      <alignment horizontal="center" vertical="center"/>
    </xf>
    <xf numFmtId="0" fontId="18" fillId="6" borderId="0" xfId="9" applyFont="1" applyFill="1" applyAlignment="1">
      <alignment vertical="center"/>
    </xf>
    <xf numFmtId="0" fontId="0" fillId="0" borderId="0" xfId="0" applyAlignment="1">
      <alignment vertical="center"/>
    </xf>
    <xf numFmtId="0" fontId="3" fillId="0" borderId="1" xfId="1" applyFont="1" applyBorder="1"/>
    <xf numFmtId="0" fontId="5" fillId="0" borderId="18" xfId="1" applyFont="1" applyBorder="1"/>
    <xf numFmtId="0" fontId="2" fillId="0" borderId="18" xfId="1" applyFont="1" applyBorder="1"/>
    <xf numFmtId="165" fontId="10" fillId="0" borderId="0" xfId="5" applyFont="1" applyAlignment="1">
      <alignment horizontal="left" vertical="top" wrapText="1"/>
    </xf>
    <xf numFmtId="165" fontId="10" fillId="0" borderId="16" xfId="5" applyFont="1" applyBorder="1" applyAlignment="1">
      <alignment horizontal="left" vertical="top" wrapText="1"/>
    </xf>
    <xf numFmtId="0" fontId="19" fillId="6" borderId="0" xfId="9" applyFont="1" applyFill="1" applyAlignment="1">
      <alignment horizontal="center" wrapText="1"/>
    </xf>
    <xf numFmtId="0" fontId="31" fillId="6" borderId="13" xfId="9" applyFont="1" applyFill="1" applyBorder="1" applyAlignment="1">
      <alignment horizontal="center" wrapText="1"/>
    </xf>
    <xf numFmtId="0" fontId="32" fillId="6" borderId="0" xfId="9" applyFont="1" applyFill="1" applyAlignment="1">
      <alignment horizontal="center" wrapText="1"/>
    </xf>
    <xf numFmtId="0" fontId="23" fillId="6" borderId="13" xfId="9" applyFont="1" applyFill="1" applyBorder="1" applyAlignment="1">
      <alignment horizontal="left" vertical="top" wrapText="1"/>
    </xf>
    <xf numFmtId="0" fontId="23" fillId="6" borderId="0" xfId="9" applyFont="1" applyFill="1" applyAlignment="1">
      <alignment horizontal="left" vertical="top" wrapText="1"/>
    </xf>
    <xf numFmtId="0" fontId="23" fillId="6" borderId="14" xfId="9" applyFont="1" applyFill="1" applyBorder="1" applyAlignment="1">
      <alignment horizontal="left" vertical="top" wrapText="1"/>
    </xf>
    <xf numFmtId="0" fontId="21" fillId="6" borderId="13" xfId="9" applyFont="1" applyFill="1" applyBorder="1" applyAlignment="1">
      <alignment horizontal="center" vertical="center" wrapText="1"/>
    </xf>
    <xf numFmtId="0" fontId="21" fillId="6" borderId="0" xfId="9" applyFont="1" applyFill="1" applyAlignment="1">
      <alignment horizontal="center" vertical="center" wrapText="1"/>
    </xf>
    <xf numFmtId="0" fontId="21" fillId="6" borderId="14" xfId="9" applyFont="1" applyFill="1" applyBorder="1" applyAlignment="1">
      <alignment horizontal="center" vertical="center" wrapText="1"/>
    </xf>
    <xf numFmtId="0" fontId="10" fillId="6" borderId="0" xfId="9" applyFont="1" applyFill="1" applyAlignment="1">
      <alignment horizontal="left" vertical="top" wrapText="1"/>
    </xf>
    <xf numFmtId="165" fontId="10" fillId="0" borderId="0" xfId="5" applyFont="1" applyAlignment="1">
      <alignment horizontal="left" wrapText="1"/>
    </xf>
    <xf numFmtId="0" fontId="6" fillId="0" borderId="0" xfId="1" quotePrefix="1" applyFont="1" applyAlignment="1">
      <alignment horizontal="left"/>
    </xf>
  </cellXfs>
  <cellStyles count="11">
    <cellStyle name="Comma 3" xfId="6" xr:uid="{00000000-0005-0000-0000-000000000000}"/>
    <cellStyle name="Hyperlink" xfId="10" builtinId="8"/>
    <cellStyle name="Normal" xfId="0" builtinId="0"/>
    <cellStyle name="Normal 10" xfId="1" xr:uid="{00000000-0005-0000-0000-000003000000}"/>
    <cellStyle name="Normal 10 2" xfId="3" xr:uid="{00000000-0005-0000-0000-000004000000}"/>
    <cellStyle name="Normal 10 2 2" xfId="4" xr:uid="{00000000-0005-0000-0000-000005000000}"/>
    <cellStyle name="Normal 12" xfId="2" xr:uid="{00000000-0005-0000-0000-000006000000}"/>
    <cellStyle name="Normal 2" xfId="5" xr:uid="{00000000-0005-0000-0000-000007000000}"/>
    <cellStyle name="Normal 4" xfId="9" xr:uid="{00000000-0005-0000-0000-000008000000}"/>
    <cellStyle name="Percent 2" xfId="8" xr:uid="{00000000-0005-0000-0000-000009000000}"/>
    <cellStyle name="Percent 3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390525</xdr:colOff>
      <xdr:row>0</xdr:row>
      <xdr:rowOff>104775</xdr:rowOff>
    </xdr:from>
    <xdr:to>
      <xdr:col>18</xdr:col>
      <xdr:colOff>390525</xdr:colOff>
      <xdr:row>8</xdr:row>
      <xdr:rowOff>144780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104775"/>
          <a:ext cx="1828800" cy="1783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21163</xdr:colOff>
      <xdr:row>55</xdr:row>
      <xdr:rowOff>84665</xdr:rowOff>
    </xdr:from>
    <xdr:to>
      <xdr:col>3</xdr:col>
      <xdr:colOff>898</xdr:colOff>
      <xdr:row>118</xdr:row>
      <xdr:rowOff>57151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3" y="8876240"/>
          <a:ext cx="1100669" cy="10678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puc-my.sharepoint.com/P:/Documents%20and%20Settings/GxC9/Local%20Settings/Temporary%20Internet%20Files/OLKB1/DWR/Model/RRQ%20forecast/My%20Documents/NCI-DWR/work%20product/Rev%20Reqt--JVH/2008-03-25-%20DWR_2015_RepCalp2B_LosEst_110807%20wLosEsteros%205-1%20fwds.xls?21A36C12" TargetMode="External"/><Relationship Id="rId1" Type="http://schemas.openxmlformats.org/officeDocument/2006/relationships/externalLinkPath" Target="file:///\\21A36C12\2008-03-25-%20DWR_2015_RepCalp2B_LosEst_110807%20wLosEsteros%205-1%20fwd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puc-my.sharepoint.com/Fairfield07/VP/data/EXCEL/ShortTerm%20Plng/ShortTerm%20PP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apuc-my.sharepoint.com/P:/WINDOWS/Temporary%20Internet%20Files/OLKB/Deterministic%20model%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lims.sce.com/Documents%20and%20Settings/quachhd/Desktop/33%25ComplianceReportWithNot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puc-my.sharepoint.com/P:/aja_ljr/New%20Procurement%20Plan/2010%20ERRA%20II%20-%20Nov%202009%20Filing/Cost%20Model/ERRA%202010%20Nov2009%20Update%20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puc-my.sharepoint.com/Fpeso01/ues/QF%20Data%20Request/Waterfall/June%20WF%20v27/WF%20v27ERRA%20Summary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puc-my.sharepoint.com/T:/My%20Documents/DWR/ProSym%20Output/Run%2060/10-6-06%20base/PSDatImportModel-60%2010-6-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puc-my.sharepoint.com/P:/DATA%20P/Gas%20Supply%20Plan/GSP-3%202Feb2004/GSP3%20DWR%20Gas%20Forecast%20-%20PGE%20Fuel%20Plan%2013Dec20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puc-my.sharepoint.com/P:/Old%20-%20PG&amp;E/Gas%20Supply%20Plan%2012Dec2003/GSP-2/GSP2%20DWR%20Gas%20Forecast%20-%20PGE%20Fuel%20Plan%205Aug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lims.sce.com/Users/rb3/Downloads/Book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puc-my.sharepoint.com/Fpeso01/ues/QF%20Data%20Request/Waterfall/June%20WF%20v27/WF%20v27%20dftx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uc-my.sharepoint.com/T301/Redirected%20Folders/irvin/My%20Documents/work/DWR/Actuals/Contracts/2008-08Aug%20LTContract%20Expense%20Compare--2008-09-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lims.sce.com/Shared/Financial/Kateryna/RPS%20Simulation/APSDATA/5_19_Run/ImpMarketPric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capuc-my.sharepoint.com/D:/asi/Desktop/2018%20Compliance%20Report%20Docs/2017%20Compliance%20Report_IOU%20ESP%20CCA%20(2may201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capuc-my.sharepoint.com/P:/WINNT/Temporary%20Internet%20Files/OLK323/WINNT/Temporary%20Internet%20Files/OLK63/Testimony%20Spreadsheets%20-%20Revised%2008-18-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capuc-my.sharepoint.com/P:/WINDOWS/Temporary%20Internet%20Files/OLKB/Jan's%20hydro%20foreca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lims.sce.com/Shared/Financial/Kateryna/RPS%20Simulation/Documents%20and%20Settings/quachhd/My%20Documents/Folders/RAP/Meter%20Data%20Validation/2009/200910/Meter%20Data%20Validation%20-%202009%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ss/RPS%20Strategy/RPS%20Open%20Position%20-%2009-04-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apuc-my.sharepoint.com/P:/Documents%20and%20Settings/reo5/Local%20Settings/Temporary%20Internet%20Files/OLK4/GasForwardPrices%2006.23.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capuc-my.sharepoint.com/K:/Documents%20and%20Settings/aja6/Local%20Settings/Temporary%20Internet%20Files/OLK121/Sun/NProcuTestWpaper/AppendixA/Original/Table1-ForChiara9-9-02(2YrCa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apuc-my.sharepoint.com/P:/PXTA/Credit%20Exposure%20and%20Report/CEC%202004/CEC%2005.2004/Credit%20Exposure%20Calculator_2004051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capuc-my.sharepoint.com/P:/RPS%20Strategy/Delivery%20Metric/2011/v2_DRAFT_ProjectDetail_Foreca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puc-my.sharepoint.com/Go310/GTSPP/Quant%20analysis/Bruce/Avoided%20Cost%20Update/Yumi/AvoidedCost_v2.5_072007Curvedate_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lims.sce.com/Shared/Financial/Kateryna/RPS%20Simulation/Documents%20and%20Settings/lavike/My%20Documents/ERIC/Renewable/RPS%20Compliance%20Program/Model/Raw%20Data/Garys%20Output/RPS%20Monitoring%2061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wssascon/EP/ECMS/CM/Master%20Contract%20List/Master%20Contract%20List/Master_List_of_EP_Contracts_Curr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capuc-my.sharepoint.com/P:/Documents%20and%20Settings/pek1/Local%20Settings/Temporary%20Internet%20Files/OLK3C6/EFM%20Credit%20Report%2010.22.2004.xls" TargetMode="External"/></Relationships>
</file>

<file path=xl/externalLinks/_rels/externalLink33.xml.rels><?xml version="1.0" encoding="UTF-8" standalone="yes"?>
<Relationships xmlns="http://schemas.openxmlformats.org/package/2006/relationships"><Relationship Id="rId2" Type="http://schemas.microsoft.com/office/2019/04/relationships/externalLinkLongPath" Target="https://capuc-my.sharepoint.com/P:/Documents%20and%20Settings/GxC9/Local%20Settings/Temporary%20Internet%20Files/OLKB1/DWR/Model/RRQ%20forecast/My%20Documents/NCI-DWR/work%20product/Contracts-JVH/Renegotiations--PRIVILEGED%20AND%20CONFIDENTIAL/SEMPRA/Sempra%20MTM,%204-14-08%20update.xls?AB8770E2" TargetMode="External"/><Relationship Id="rId1" Type="http://schemas.openxmlformats.org/officeDocument/2006/relationships/externalLinkPath" Target="file:///\\AB8770E2\Sempra%20MTM,%204-14-08%20upd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capuc-my.sharepoint.com/Sac_fs1/vol3/PMA/jobs/13051DWR/Runs/RUN4/Results/IOU%20Units%20Mapping.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capuc-my.sharepoint.com/P:/RPS%20Strategy/Delivery%20Metric/May2010_Actual_Vs_Foreca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capuc-my.sharepoint.com/go260/risk_mgmt/Risk_Control/Electric/Electric%20Credit%202004/2004%2005/05.18.04%20(Elect.%20&amp;%20EFM%20Combined)/Electric%20Credit%20Report%2005.18.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puc-my.sharepoint.com/Fpeso01/ues/QF%20Data%20Request/Waterfall/Jan%2004%20STP%20ERRA/AR%2010-K/Etiwanda%20and%20Diablo%20Winds%20v114%20from%20Gome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puc-my.sharepoint.com/D:/bg5/Application%20Data/OpenText/OTEdit/EC_cpuc/c206809882/Copy%20of%20Revised%2050%20Percent%20RPS%20Compliance%20Report%20-%20PacifiCorp%20(2june2017)%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puc-my.sharepoint.com/Fairfield07/VP/aja_ljr/New%20Procurement%20Plan/2010%20ERRA%20II%20-%20Nov%202009%20Filing/Cost%20Model/ERRA%202010%20Nov2009%20Update%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lims.sce.com/Financial/Integrated%20Masterfile/Masterfile-v088.2_2014RPSProcurementPlan_RevisedRN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ss/regrel/GenPortfolio/RPS/RPS%20Compliance%20Report%20and%20Project%20Status%20Report/March%202011/Compliance%20Report%20-%20Draft%201/DRAFT_March_2011_RPS_Compliance_template%202-15-2011%20new%20templ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puc-my.sharepoint.com/P:/Documents%20and%20Settings/s1r2/Local%20Settings/Temporary%20Internet%20Files/OLK15D/REC%20and%20Procurement%20Strategy%20Model%203-16-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nergy"/>
      <sheetName val="MTM for DRA"/>
      <sheetName val="Forwards for DRA"/>
      <sheetName val="Cali Prices 5-1"/>
      <sheetName val="Cali Prices  4-14"/>
      <sheetName val="3-19-08 prices"/>
      <sheetName val="9-26  forwards"/>
      <sheetName val="7-27 forwards"/>
      <sheetName val="6-18 forwards"/>
      <sheetName val="5-22 forwards"/>
      <sheetName val="Sheet1"/>
      <sheetName val="Prices"/>
      <sheetName val="MTM"/>
      <sheetName val="Capacity"/>
      <sheetName val="Sempra summary"/>
      <sheetName val="Williams summary"/>
      <sheetName val="4 capacity k list"/>
      <sheetName val="Summary Results"/>
      <sheetName val="CPUC Cost Allocation"/>
      <sheetName val="CHART"/>
      <sheetName val="ContractData"/>
      <sheetName val="Pivot"/>
      <sheetName val="PivotFuel"/>
      <sheetName val="PWC Table"/>
    </sheetNames>
    <sheetDataSet>
      <sheetData sheetId="0" refreshError="1">
        <row r="3">
          <cell r="E3">
            <v>2009</v>
          </cell>
          <cell r="F3">
            <v>1</v>
          </cell>
        </row>
        <row r="4">
          <cell r="E4">
            <v>2015</v>
          </cell>
          <cell r="F4">
            <v>12</v>
          </cell>
        </row>
        <row r="5">
          <cell r="E5">
            <v>1</v>
          </cell>
        </row>
        <row r="6">
          <cell r="E6">
            <v>0.09</v>
          </cell>
        </row>
        <row r="9">
          <cell r="E9">
            <v>0</v>
          </cell>
        </row>
        <row r="10">
          <cell r="E10">
            <v>4.3</v>
          </cell>
        </row>
        <row r="11">
          <cell r="E11">
            <v>1213415968.5427027</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23</v>
          </cell>
        </row>
        <row r="4">
          <cell r="A4">
            <v>39814</v>
          </cell>
        </row>
        <row r="5">
          <cell r="A5">
            <v>42339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row r="10">
          <cell r="L10" t="str">
            <v>Cabazon-Wind</v>
          </cell>
          <cell r="M10" t="str">
            <v>SDG&amp;E</v>
          </cell>
          <cell r="N10" t="str">
            <v>SP</v>
          </cell>
          <cell r="O10" t="str">
            <v>none</v>
          </cell>
        </row>
        <row r="11">
          <cell r="L11" t="str">
            <v>Calpeak-NP B (Panoche)</v>
          </cell>
          <cell r="M11" t="str">
            <v>PG&amp;E</v>
          </cell>
          <cell r="N11" t="str">
            <v>NP</v>
          </cell>
          <cell r="O11" t="str">
            <v>PG&amp;E CityGate</v>
          </cell>
        </row>
        <row r="12">
          <cell r="L12" t="str">
            <v>CalPeak-NP C (VacDixon)</v>
          </cell>
          <cell r="M12" t="str">
            <v>PG&amp;E</v>
          </cell>
          <cell r="N12" t="str">
            <v>NP</v>
          </cell>
          <cell r="O12" t="str">
            <v>PG&amp;E CityGate</v>
          </cell>
        </row>
        <row r="13">
          <cell r="L13" t="str">
            <v>Calpeak-SP A (El Cajon)</v>
          </cell>
          <cell r="M13" t="str">
            <v>SDG&amp;E</v>
          </cell>
          <cell r="N13" t="str">
            <v>SP</v>
          </cell>
          <cell r="O13" t="str">
            <v>SoCal Border</v>
          </cell>
        </row>
        <row r="14">
          <cell r="L14" t="str">
            <v>Calpeak-SP B (Escondido)</v>
          </cell>
          <cell r="M14" t="str">
            <v>SDG&amp;E</v>
          </cell>
          <cell r="N14" t="str">
            <v>SP</v>
          </cell>
          <cell r="O14" t="str">
            <v>SoCal Border</v>
          </cell>
        </row>
        <row r="15">
          <cell r="L15" t="str">
            <v>Calpeak-SP D (Border)</v>
          </cell>
          <cell r="M15" t="str">
            <v>SDG&amp;E</v>
          </cell>
          <cell r="N15" t="str">
            <v>SP</v>
          </cell>
          <cell r="O15" t="str">
            <v>SoCal Border</v>
          </cell>
        </row>
        <row r="16">
          <cell r="L16" t="str">
            <v>Calpine 1 A</v>
          </cell>
          <cell r="M16" t="str">
            <v>PG&amp;E</v>
          </cell>
          <cell r="N16" t="str">
            <v>NP</v>
          </cell>
          <cell r="O16" t="str">
            <v>none</v>
          </cell>
        </row>
        <row r="17">
          <cell r="L17" t="str">
            <v>Calpine 2</v>
          </cell>
          <cell r="M17" t="str">
            <v>PG&amp;E</v>
          </cell>
          <cell r="N17" t="str">
            <v>NP</v>
          </cell>
          <cell r="O17" t="str">
            <v>none</v>
          </cell>
        </row>
        <row r="18">
          <cell r="L18" t="str">
            <v>Clearwood-Geothermal</v>
          </cell>
          <cell r="M18" t="str">
            <v>PG&amp;E</v>
          </cell>
          <cell r="N18" t="str">
            <v>NP</v>
          </cell>
          <cell r="O18" t="str">
            <v>none</v>
          </cell>
        </row>
        <row r="19">
          <cell r="L19" t="str">
            <v>Colton Power A</v>
          </cell>
          <cell r="M19" t="str">
            <v>SCE</v>
          </cell>
          <cell r="N19" t="str">
            <v>SP</v>
          </cell>
          <cell r="O19" t="str">
            <v>SoCal Border</v>
          </cell>
        </row>
        <row r="20">
          <cell r="L20" t="str">
            <v>Colton Power B</v>
          </cell>
          <cell r="M20" t="str">
            <v>SCE</v>
          </cell>
          <cell r="N20" t="str">
            <v>SP</v>
          </cell>
          <cell r="O20" t="str">
            <v>SoCal Border</v>
          </cell>
        </row>
        <row r="21">
          <cell r="L21" t="str">
            <v>Coral-base-NP</v>
          </cell>
          <cell r="M21" t="str">
            <v>PG&amp;E</v>
          </cell>
          <cell r="N21" t="str">
            <v>NP</v>
          </cell>
          <cell r="O21" t="str">
            <v>SoCal Border</v>
          </cell>
        </row>
        <row r="22">
          <cell r="L22" t="str">
            <v>Coral-base-SP</v>
          </cell>
          <cell r="M22" t="str">
            <v>PG&amp;E</v>
          </cell>
          <cell r="N22" t="str">
            <v>SP</v>
          </cell>
          <cell r="O22" t="str">
            <v>SoCal Border</v>
          </cell>
        </row>
        <row r="23">
          <cell r="L23" t="str">
            <v>Coral-peak-NP</v>
          </cell>
          <cell r="M23" t="str">
            <v>PG&amp;E</v>
          </cell>
          <cell r="N23" t="str">
            <v>NP</v>
          </cell>
          <cell r="O23" t="str">
            <v>SoCal Border</v>
          </cell>
        </row>
        <row r="24">
          <cell r="L24" t="str">
            <v>Coral-peak-SP</v>
          </cell>
          <cell r="M24" t="str">
            <v>PG&amp;E</v>
          </cell>
          <cell r="N24" t="str">
            <v>SP</v>
          </cell>
          <cell r="O24" t="str">
            <v>SoCal Border</v>
          </cell>
        </row>
        <row r="25">
          <cell r="L25" t="str">
            <v>Gilroy Energy Center</v>
          </cell>
          <cell r="M25" t="str">
            <v>PG&amp;E</v>
          </cell>
          <cell r="N25" t="str">
            <v>NP</v>
          </cell>
          <cell r="O25" t="str">
            <v>PG&amp;E CityGate</v>
          </cell>
        </row>
        <row r="26">
          <cell r="L26" t="str">
            <v>Goldman Sachs</v>
          </cell>
          <cell r="M26" t="str">
            <v>SCE</v>
          </cell>
          <cell r="N26" t="str">
            <v>SP</v>
          </cell>
          <cell r="O26" t="str">
            <v>none</v>
          </cell>
        </row>
        <row r="27">
          <cell r="L27" t="str">
            <v>GWF - Phase I,II</v>
          </cell>
          <cell r="M27" t="str">
            <v>PG&amp;E</v>
          </cell>
          <cell r="N27" t="str">
            <v>NP</v>
          </cell>
          <cell r="O27" t="str">
            <v>PG&amp;E CityGate</v>
          </cell>
        </row>
        <row r="28">
          <cell r="L28" t="str">
            <v>GWF - Phase III</v>
          </cell>
          <cell r="M28" t="str">
            <v>PG&amp;E</v>
          </cell>
          <cell r="N28" t="str">
            <v>NP</v>
          </cell>
          <cell r="O28" t="str">
            <v>PG&amp;E CityGate</v>
          </cell>
        </row>
        <row r="29">
          <cell r="L29" t="str">
            <v>High Desert</v>
          </cell>
          <cell r="M29" t="str">
            <v>SCE</v>
          </cell>
          <cell r="N29" t="str">
            <v>SP</v>
          </cell>
          <cell r="O29" t="str">
            <v>SoCal Border</v>
          </cell>
        </row>
        <row r="30">
          <cell r="L30" t="str">
            <v>High Desert-Max Load Adj</v>
          </cell>
          <cell r="M30" t="str">
            <v>SCE</v>
          </cell>
          <cell r="N30" t="str">
            <v>SP</v>
          </cell>
          <cell r="O30" t="str">
            <v>SoCal Border</v>
          </cell>
        </row>
        <row r="31">
          <cell r="L31" t="str">
            <v>Kings River 1</v>
          </cell>
          <cell r="M31" t="str">
            <v>PG&amp;E</v>
          </cell>
          <cell r="N31" t="str">
            <v>NP</v>
          </cell>
          <cell r="O31" t="str">
            <v>PG&amp;E CityGate</v>
          </cell>
        </row>
        <row r="32">
          <cell r="L32" t="str">
            <v>PacificCorp - gas based</v>
          </cell>
          <cell r="M32" t="str">
            <v>PG&amp;E</v>
          </cell>
          <cell r="N32" t="str">
            <v>NP</v>
          </cell>
          <cell r="O32" t="str">
            <v>PG&amp;E CityGate</v>
          </cell>
        </row>
        <row r="33">
          <cell r="L33" t="str">
            <v>PGE Trading-wind</v>
          </cell>
          <cell r="M33" t="str">
            <v>SCE</v>
          </cell>
          <cell r="N33" t="str">
            <v>SP</v>
          </cell>
          <cell r="O33" t="str">
            <v>none</v>
          </cell>
        </row>
        <row r="34">
          <cell r="L34" t="str">
            <v>Sempra-base</v>
          </cell>
          <cell r="M34" t="str">
            <v>SCE</v>
          </cell>
          <cell r="N34" t="str">
            <v>SP</v>
          </cell>
          <cell r="O34" t="str">
            <v>SoCal Border</v>
          </cell>
        </row>
        <row r="35">
          <cell r="L35" t="str">
            <v>Sempra-peak</v>
          </cell>
          <cell r="M35" t="str">
            <v>SCE</v>
          </cell>
          <cell r="N35" t="str">
            <v>SP</v>
          </cell>
          <cell r="O35" t="str">
            <v>SoCal Border</v>
          </cell>
        </row>
        <row r="36">
          <cell r="L36" t="str">
            <v>SFO Peakers 1</v>
          </cell>
          <cell r="M36" t="str">
            <v>PG&amp;E</v>
          </cell>
          <cell r="N36" t="str">
            <v>NP</v>
          </cell>
          <cell r="O36" t="str">
            <v>PG&amp;E CityGate</v>
          </cell>
        </row>
        <row r="37">
          <cell r="L37" t="str">
            <v>Sunrise A</v>
          </cell>
          <cell r="M37" t="str">
            <v>SDG&amp;E</v>
          </cell>
          <cell r="N37" t="str">
            <v>SP</v>
          </cell>
          <cell r="O37" t="str">
            <v>SoCal Border</v>
          </cell>
        </row>
        <row r="38">
          <cell r="L38" t="str">
            <v>Sunrise B</v>
          </cell>
          <cell r="M38" t="str">
            <v>SDG&amp;E</v>
          </cell>
          <cell r="N38" t="str">
            <v>SP</v>
          </cell>
          <cell r="O38" t="str">
            <v>SoCal Border</v>
          </cell>
        </row>
        <row r="39">
          <cell r="L39" t="str">
            <v>Sunrise DF A</v>
          </cell>
          <cell r="M39" t="str">
            <v>SDG&amp;E</v>
          </cell>
          <cell r="N39" t="str">
            <v>SP</v>
          </cell>
          <cell r="O39" t="str">
            <v>SoCal Border</v>
          </cell>
        </row>
        <row r="40">
          <cell r="L40" t="str">
            <v>Sunrise DF B</v>
          </cell>
          <cell r="M40" t="str">
            <v>SDG&amp;E</v>
          </cell>
          <cell r="N40" t="str">
            <v>SP</v>
          </cell>
          <cell r="O40" t="str">
            <v>SoCal Border</v>
          </cell>
        </row>
        <row r="41">
          <cell r="L41" t="str">
            <v>Wellhead-Fresno</v>
          </cell>
          <cell r="M41" t="str">
            <v>PG&amp;E</v>
          </cell>
          <cell r="N41" t="str">
            <v>NP</v>
          </cell>
          <cell r="O41" t="str">
            <v>PG&amp;E CityGate</v>
          </cell>
        </row>
        <row r="42">
          <cell r="L42" t="str">
            <v>Wellhead-Gates</v>
          </cell>
          <cell r="M42" t="str">
            <v>PG&amp;E</v>
          </cell>
          <cell r="N42" t="str">
            <v>NP</v>
          </cell>
          <cell r="O42" t="str">
            <v>PG&amp;E CityGate</v>
          </cell>
        </row>
        <row r="43">
          <cell r="L43" t="str">
            <v>Wellhead-Panoche</v>
          </cell>
          <cell r="M43" t="str">
            <v>PG&amp;E</v>
          </cell>
          <cell r="N43" t="str">
            <v>NP</v>
          </cell>
          <cell r="O43" t="str">
            <v>PG&amp;E CityGate</v>
          </cell>
        </row>
        <row r="44">
          <cell r="L44" t="str">
            <v>Whitewater Hill-Wind</v>
          </cell>
          <cell r="M44" t="str">
            <v>SDG&amp;E</v>
          </cell>
          <cell r="N44" t="str">
            <v>SP</v>
          </cell>
          <cell r="O44" t="str">
            <v>none</v>
          </cell>
        </row>
        <row r="45">
          <cell r="L45" t="str">
            <v>Williams A</v>
          </cell>
          <cell r="M45" t="str">
            <v>SDG&amp;E</v>
          </cell>
          <cell r="N45" t="str">
            <v>SP</v>
          </cell>
          <cell r="O45" t="str">
            <v>none</v>
          </cell>
        </row>
        <row r="46">
          <cell r="L46" t="str">
            <v>Williams B</v>
          </cell>
          <cell r="M46" t="str">
            <v>SDG&amp;E</v>
          </cell>
          <cell r="N46" t="str">
            <v>SP</v>
          </cell>
          <cell r="O46" t="str">
            <v>none</v>
          </cell>
        </row>
        <row r="47">
          <cell r="L47" t="str">
            <v>Williams C</v>
          </cell>
          <cell r="M47" t="str">
            <v>SDG&amp;E</v>
          </cell>
          <cell r="N47" t="str">
            <v>SP</v>
          </cell>
          <cell r="O47" t="str">
            <v>none</v>
          </cell>
        </row>
        <row r="48">
          <cell r="L48" t="str">
            <v>Williams D AL1</v>
          </cell>
          <cell r="M48" t="str">
            <v>SCE</v>
          </cell>
          <cell r="N48" t="str">
            <v>SP</v>
          </cell>
          <cell r="O48" t="str">
            <v>SoCal Border</v>
          </cell>
        </row>
        <row r="49">
          <cell r="L49" t="str">
            <v>Williams D AL5</v>
          </cell>
          <cell r="M49" t="str">
            <v>SCE</v>
          </cell>
          <cell r="N49" t="str">
            <v>SP</v>
          </cell>
          <cell r="O49" t="str">
            <v>SoCal Border</v>
          </cell>
        </row>
        <row r="50">
          <cell r="L50" t="str">
            <v>Williams D AL6</v>
          </cell>
          <cell r="M50" t="str">
            <v>SCE</v>
          </cell>
          <cell r="N50" t="str">
            <v>SP</v>
          </cell>
          <cell r="O50" t="str">
            <v>SoCal Border</v>
          </cell>
        </row>
        <row r="51">
          <cell r="L51" t="str">
            <v>Williams D HB1</v>
          </cell>
          <cell r="M51" t="str">
            <v>SCE</v>
          </cell>
          <cell r="N51" t="str">
            <v>SP</v>
          </cell>
          <cell r="O51" t="str">
            <v>SoCal Border</v>
          </cell>
        </row>
        <row r="52">
          <cell r="L52" t="str">
            <v>Williams D RB6</v>
          </cell>
          <cell r="M52" t="str">
            <v>SCE</v>
          </cell>
          <cell r="N52" t="str">
            <v>SP</v>
          </cell>
          <cell r="O52" t="str">
            <v>SoCal Border</v>
          </cell>
        </row>
      </sheetData>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aily Position Report"/>
      <sheetName val="Position Index"/>
      <sheetName val="Generation Unit Data"/>
      <sheetName val="Gas Position Index"/>
      <sheetName val="Gas Report"/>
      <sheetName val="Notes"/>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Deterministic"/>
      <sheetName val="Database pull"/>
      <sheetName val="Analysis"/>
      <sheetName val="Drop Down Lists"/>
    </sheetNames>
    <sheetDataSet>
      <sheetData sheetId="0" refreshError="1"/>
      <sheetData sheetId="1"/>
      <sheetData sheetId="2" refreshError="1"/>
      <sheetData sheetId="3">
        <row r="16">
          <cell r="D16" t="str">
            <v>CPUC approved</v>
          </cell>
        </row>
        <row r="17">
          <cell r="D17" t="str">
            <v>pending CPUC approval</v>
          </cell>
        </row>
        <row r="18">
          <cell r="D18" t="str">
            <v>n/a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ing"/>
      <sheetName val="RECs Retired to meet PQR"/>
      <sheetName val="Procurement Detail"/>
    </sheetNames>
    <sheetDataSet>
      <sheetData sheetId="0">
        <row r="17">
          <cell r="C17">
            <v>2011</v>
          </cell>
          <cell r="D17">
            <v>2012</v>
          </cell>
          <cell r="E17">
            <v>2013</v>
          </cell>
          <cell r="F17">
            <v>2014</v>
          </cell>
          <cell r="G17">
            <v>2015</v>
          </cell>
          <cell r="H17">
            <v>2016</v>
          </cell>
          <cell r="I17">
            <v>2017</v>
          </cell>
          <cell r="J17">
            <v>2018</v>
          </cell>
          <cell r="K17">
            <v>2019</v>
          </cell>
          <cell r="L17">
            <v>2020</v>
          </cell>
        </row>
        <row r="18">
          <cell r="C18">
            <v>73777490.034000009</v>
          </cell>
          <cell r="D18">
            <v>75866861.771329701</v>
          </cell>
          <cell r="E18">
            <v>72327286.456358045</v>
          </cell>
          <cell r="F18">
            <v>72804627.393234298</v>
          </cell>
          <cell r="G18">
            <v>73998971.190838486</v>
          </cell>
          <cell r="H18">
            <v>75142024.664729223</v>
          </cell>
          <cell r="I18">
            <v>76743335.541561469</v>
          </cell>
          <cell r="J18">
            <v>78154354.734303564</v>
          </cell>
          <cell r="K18">
            <v>79985360.663912892</v>
          </cell>
          <cell r="L18">
            <v>82073060.535048977</v>
          </cell>
        </row>
        <row r="19">
          <cell r="C19">
            <v>0</v>
          </cell>
          <cell r="D19">
            <v>0</v>
          </cell>
          <cell r="E19">
            <v>0</v>
          </cell>
          <cell r="F19">
            <v>0</v>
          </cell>
          <cell r="G19">
            <v>0</v>
          </cell>
          <cell r="H19">
            <v>0</v>
          </cell>
          <cell r="I19">
            <v>0</v>
          </cell>
          <cell r="J19">
            <v>0</v>
          </cell>
          <cell r="K19">
            <v>0</v>
          </cell>
          <cell r="L19">
            <v>0</v>
          </cell>
        </row>
        <row r="20">
          <cell r="C20">
            <v>0.2</v>
          </cell>
          <cell r="D20">
            <v>0.2</v>
          </cell>
          <cell r="E20">
            <v>0.2</v>
          </cell>
          <cell r="F20">
            <v>0.217</v>
          </cell>
          <cell r="G20">
            <v>0.23300000000000001</v>
          </cell>
          <cell r="H20">
            <v>0.25</v>
          </cell>
          <cell r="I20">
            <v>0.27</v>
          </cell>
          <cell r="J20">
            <v>0.28999999999999998</v>
          </cell>
          <cell r="K20">
            <v>0.31</v>
          </cell>
          <cell r="L20">
            <v>0.33</v>
          </cell>
        </row>
        <row r="21">
          <cell r="C21">
            <v>0</v>
          </cell>
          <cell r="D21">
            <v>0</v>
          </cell>
          <cell r="E21">
            <v>0</v>
          </cell>
          <cell r="F21">
            <v>0</v>
          </cell>
          <cell r="G21">
            <v>0</v>
          </cell>
          <cell r="H21">
            <v>0</v>
          </cell>
          <cell r="I21">
            <v>0</v>
          </cell>
          <cell r="J21">
            <v>0</v>
          </cell>
          <cell r="K21">
            <v>0</v>
          </cell>
          <cell r="L21">
            <v>0</v>
          </cell>
        </row>
        <row r="22">
          <cell r="C22">
            <v>0</v>
          </cell>
        </row>
        <row r="23">
          <cell r="C23">
            <v>0</v>
          </cell>
          <cell r="F23">
            <v>0</v>
          </cell>
          <cell r="G23">
            <v>0</v>
          </cell>
          <cell r="H23">
            <v>0</v>
          </cell>
          <cell r="I23">
            <v>0</v>
          </cell>
          <cell r="J23">
            <v>0</v>
          </cell>
          <cell r="K23">
            <v>0</v>
          </cell>
          <cell r="L23">
            <v>0</v>
          </cell>
        </row>
        <row r="24">
          <cell r="C24" t="str">
            <v>Compliance Period 1</v>
          </cell>
          <cell r="D24">
            <v>0</v>
          </cell>
          <cell r="E24">
            <v>0</v>
          </cell>
          <cell r="F24" t="str">
            <v>Compliance Period 2</v>
          </cell>
          <cell r="G24">
            <v>0</v>
          </cell>
          <cell r="H24">
            <v>0</v>
          </cell>
          <cell r="I24" t="str">
            <v>Compliance Period 3</v>
          </cell>
          <cell r="J24">
            <v>0</v>
          </cell>
          <cell r="K24">
            <v>0</v>
          </cell>
          <cell r="L24">
            <v>0</v>
          </cell>
        </row>
        <row r="25">
          <cell r="C25">
            <v>2011</v>
          </cell>
          <cell r="D25">
            <v>2012</v>
          </cell>
          <cell r="E25">
            <v>2013</v>
          </cell>
          <cell r="F25">
            <v>2014</v>
          </cell>
          <cell r="G25">
            <v>2015</v>
          </cell>
          <cell r="H25">
            <v>2016</v>
          </cell>
          <cell r="I25">
            <v>2017</v>
          </cell>
          <cell r="J25">
            <v>2018</v>
          </cell>
          <cell r="K25">
            <v>2019</v>
          </cell>
          <cell r="L25">
            <v>2020</v>
          </cell>
        </row>
        <row r="26">
          <cell r="C26">
            <v>44394327.652337559</v>
          </cell>
          <cell r="D26">
            <v>0</v>
          </cell>
          <cell r="E26">
            <v>0</v>
          </cell>
          <cell r="F26">
            <v>51825870.597979516</v>
          </cell>
          <cell r="G26">
            <v>0</v>
          </cell>
          <cell r="H26">
            <v>0</v>
          </cell>
          <cell r="I26">
            <v>95265035.251548797</v>
          </cell>
          <cell r="J26">
            <v>0</v>
          </cell>
          <cell r="K26">
            <v>0</v>
          </cell>
          <cell r="L26">
            <v>0</v>
          </cell>
        </row>
        <row r="27">
          <cell r="C27">
            <v>0</v>
          </cell>
          <cell r="D27">
            <v>0</v>
          </cell>
          <cell r="E27">
            <v>0</v>
          </cell>
          <cell r="F27" t="str">
            <v>n/a</v>
          </cell>
          <cell r="G27" t="str">
            <v>n/a</v>
          </cell>
          <cell r="H27" t="str">
            <v>n/a</v>
          </cell>
          <cell r="I27" t="str">
            <v>n/a</v>
          </cell>
          <cell r="J27" t="str">
            <v>n/a</v>
          </cell>
          <cell r="K27" t="str">
            <v>n/a</v>
          </cell>
          <cell r="L27" t="str">
            <v>n/a</v>
          </cell>
        </row>
        <row r="28">
          <cell r="C28">
            <v>0</v>
          </cell>
          <cell r="D28">
            <v>0</v>
          </cell>
          <cell r="E28">
            <v>0</v>
          </cell>
          <cell r="F28" t="str">
            <v>n/a</v>
          </cell>
          <cell r="G28" t="str">
            <v>n/a</v>
          </cell>
          <cell r="H28" t="str">
            <v>n/a</v>
          </cell>
          <cell r="I28" t="str">
            <v>n/a</v>
          </cell>
          <cell r="J28" t="str">
            <v>n/a</v>
          </cell>
          <cell r="K28" t="str">
            <v>n/a</v>
          </cell>
          <cell r="L28" t="str">
            <v>n/a</v>
          </cell>
        </row>
        <row r="29">
          <cell r="C29">
            <v>0</v>
          </cell>
          <cell r="D29">
            <v>0</v>
          </cell>
          <cell r="E29">
            <v>0</v>
          </cell>
          <cell r="F29" t="str">
            <v>n/a</v>
          </cell>
          <cell r="G29" t="str">
            <v>n/a</v>
          </cell>
          <cell r="H29" t="str">
            <v>n/a</v>
          </cell>
          <cell r="I29" t="str">
            <v>n/a</v>
          </cell>
          <cell r="J29" t="str">
            <v>n/a</v>
          </cell>
          <cell r="K29" t="str">
            <v>n/a</v>
          </cell>
          <cell r="L29" t="str">
            <v>n/a</v>
          </cell>
        </row>
        <row r="30">
          <cell r="C30">
            <v>0</v>
          </cell>
          <cell r="D30">
            <v>0</v>
          </cell>
          <cell r="E30">
            <v>0</v>
          </cell>
          <cell r="F30" t="str">
            <v>n/a</v>
          </cell>
          <cell r="G30" t="str">
            <v>n/a</v>
          </cell>
          <cell r="H30" t="str">
            <v>n/a</v>
          </cell>
          <cell r="I30" t="str">
            <v>n/a</v>
          </cell>
          <cell r="J30" t="str">
            <v>n/a</v>
          </cell>
          <cell r="K30" t="str">
            <v>n/a</v>
          </cell>
          <cell r="L30" t="str">
            <v>n/a</v>
          </cell>
        </row>
        <row r="31">
          <cell r="C31">
            <v>0.2</v>
          </cell>
          <cell r="D31">
            <v>0.2</v>
          </cell>
          <cell r="E31">
            <v>0.2</v>
          </cell>
          <cell r="F31" t="str">
            <v>n/a</v>
          </cell>
          <cell r="G31" t="str">
            <v>n/a</v>
          </cell>
          <cell r="H31" t="str">
            <v>n/a</v>
          </cell>
          <cell r="I31" t="str">
            <v>n/a</v>
          </cell>
          <cell r="J31" t="str">
            <v>n/a</v>
          </cell>
          <cell r="K31" t="str">
            <v>n/a</v>
          </cell>
          <cell r="L31" t="str">
            <v>n/a</v>
          </cell>
        </row>
        <row r="32">
          <cell r="C32">
            <v>0</v>
          </cell>
          <cell r="D32">
            <v>0</v>
          </cell>
          <cell r="E32">
            <v>0</v>
          </cell>
          <cell r="F32" t="str">
            <v>n/a</v>
          </cell>
          <cell r="G32" t="str">
            <v>n/a</v>
          </cell>
          <cell r="H32" t="str">
            <v>n/a</v>
          </cell>
          <cell r="I32" t="str">
            <v>n/a</v>
          </cell>
          <cell r="J32" t="str">
            <v>n/a</v>
          </cell>
          <cell r="K32" t="str">
            <v>n/a</v>
          </cell>
          <cell r="L32" t="str">
            <v>n/a</v>
          </cell>
        </row>
        <row r="33">
          <cell r="C33">
            <v>0</v>
          </cell>
          <cell r="D33">
            <v>0</v>
          </cell>
          <cell r="E33">
            <v>0</v>
          </cell>
          <cell r="F33" t="str">
            <v>n/a</v>
          </cell>
          <cell r="G33">
            <v>0</v>
          </cell>
          <cell r="H33">
            <v>0</v>
          </cell>
          <cell r="I33" t="str">
            <v>n/a</v>
          </cell>
          <cell r="J33">
            <v>0</v>
          </cell>
          <cell r="K33">
            <v>0</v>
          </cell>
          <cell r="L33">
            <v>0</v>
          </cell>
        </row>
        <row r="34">
          <cell r="C34">
            <v>0</v>
          </cell>
          <cell r="D34">
            <v>0</v>
          </cell>
          <cell r="E34">
            <v>0</v>
          </cell>
          <cell r="F34">
            <v>0</v>
          </cell>
          <cell r="G34">
            <v>0</v>
          </cell>
          <cell r="H34">
            <v>0</v>
          </cell>
          <cell r="I34">
            <v>0</v>
          </cell>
          <cell r="J34">
            <v>0</v>
          </cell>
          <cell r="K34">
            <v>0</v>
          </cell>
          <cell r="L34">
            <v>0</v>
          </cell>
        </row>
        <row r="35">
          <cell r="C35">
            <v>0</v>
          </cell>
          <cell r="D35">
            <v>0</v>
          </cell>
          <cell r="E35">
            <v>0</v>
          </cell>
          <cell r="F35">
            <v>0</v>
          </cell>
          <cell r="G35">
            <v>0</v>
          </cell>
          <cell r="H35">
            <v>0</v>
          </cell>
          <cell r="I35">
            <v>0</v>
          </cell>
          <cell r="J35">
            <v>0</v>
          </cell>
          <cell r="K35">
            <v>0</v>
          </cell>
          <cell r="L35">
            <v>0</v>
          </cell>
        </row>
        <row r="36">
          <cell r="C36">
            <v>0</v>
          </cell>
        </row>
        <row r="37">
          <cell r="C37" t="str">
            <v>Compliance Period 1</v>
          </cell>
          <cell r="D37">
            <v>0</v>
          </cell>
          <cell r="E37">
            <v>0</v>
          </cell>
          <cell r="F37" t="str">
            <v>Compliance Period 2</v>
          </cell>
          <cell r="G37">
            <v>0</v>
          </cell>
          <cell r="H37">
            <v>0</v>
          </cell>
          <cell r="I37" t="str">
            <v>Compliance Period 3</v>
          </cell>
          <cell r="J37">
            <v>0</v>
          </cell>
          <cell r="K37">
            <v>0</v>
          </cell>
          <cell r="L37">
            <v>0</v>
          </cell>
        </row>
        <row r="38">
          <cell r="C38">
            <v>2011</v>
          </cell>
          <cell r="D38">
            <v>2012</v>
          </cell>
          <cell r="E38">
            <v>2013</v>
          </cell>
          <cell r="F38">
            <v>2014</v>
          </cell>
          <cell r="G38">
            <v>2015</v>
          </cell>
          <cell r="H38">
            <v>2016</v>
          </cell>
          <cell r="I38">
            <v>2017</v>
          </cell>
          <cell r="J38">
            <v>2018</v>
          </cell>
          <cell r="K38">
            <v>2019</v>
          </cell>
          <cell r="L38">
            <v>2020</v>
          </cell>
        </row>
        <row r="39">
          <cell r="C39">
            <v>0</v>
          </cell>
          <cell r="D39">
            <v>0</v>
          </cell>
          <cell r="E39">
            <v>0</v>
          </cell>
          <cell r="F39" t="str">
            <v>n/a</v>
          </cell>
          <cell r="G39">
            <v>0</v>
          </cell>
          <cell r="H39">
            <v>0</v>
          </cell>
          <cell r="I39" t="str">
            <v>n/a</v>
          </cell>
          <cell r="J39">
            <v>0</v>
          </cell>
          <cell r="K39">
            <v>0</v>
          </cell>
          <cell r="L39">
            <v>0</v>
          </cell>
        </row>
        <row r="40">
          <cell r="C40">
            <v>0</v>
          </cell>
          <cell r="D40">
            <v>0</v>
          </cell>
          <cell r="E40">
            <v>0</v>
          </cell>
          <cell r="F40" t="str">
            <v>n/a</v>
          </cell>
          <cell r="G40">
            <v>0</v>
          </cell>
          <cell r="H40">
            <v>0</v>
          </cell>
          <cell r="I40" t="str">
            <v>n/a</v>
          </cell>
          <cell r="J40">
            <v>0</v>
          </cell>
          <cell r="K40">
            <v>0</v>
          </cell>
          <cell r="L40">
            <v>0</v>
          </cell>
        </row>
        <row r="41">
          <cell r="C41">
            <v>0</v>
          </cell>
          <cell r="D41">
            <v>0</v>
          </cell>
          <cell r="E41">
            <v>0</v>
          </cell>
          <cell r="F41" t="str">
            <v>n/a</v>
          </cell>
          <cell r="G41">
            <v>0</v>
          </cell>
          <cell r="H41">
            <v>0</v>
          </cell>
          <cell r="I41" t="str">
            <v>n/a</v>
          </cell>
          <cell r="J41">
            <v>0</v>
          </cell>
          <cell r="K41">
            <v>0</v>
          </cell>
          <cell r="L41">
            <v>0</v>
          </cell>
        </row>
        <row r="42">
          <cell r="C42">
            <v>0</v>
          </cell>
          <cell r="D42">
            <v>0</v>
          </cell>
          <cell r="E42">
            <v>0</v>
          </cell>
          <cell r="F42" t="str">
            <v>n/a</v>
          </cell>
          <cell r="G42">
            <v>0</v>
          </cell>
          <cell r="H42">
            <v>0</v>
          </cell>
          <cell r="I42" t="str">
            <v>n/a</v>
          </cell>
          <cell r="J42">
            <v>0</v>
          </cell>
          <cell r="K42">
            <v>0</v>
          </cell>
          <cell r="L42">
            <v>0</v>
          </cell>
        </row>
        <row r="43">
          <cell r="C43">
            <v>0</v>
          </cell>
          <cell r="D43">
            <v>0</v>
          </cell>
          <cell r="E43">
            <v>0</v>
          </cell>
          <cell r="F43" t="str">
            <v>n/a</v>
          </cell>
          <cell r="G43">
            <v>0</v>
          </cell>
          <cell r="H43">
            <v>0</v>
          </cell>
          <cell r="I43" t="str">
            <v>n/a</v>
          </cell>
          <cell r="J43">
            <v>0</v>
          </cell>
          <cell r="K43">
            <v>0</v>
          </cell>
          <cell r="L43">
            <v>0</v>
          </cell>
        </row>
        <row r="44">
          <cell r="C44">
            <v>0</v>
          </cell>
          <cell r="D44">
            <v>0</v>
          </cell>
          <cell r="E44">
            <v>0</v>
          </cell>
          <cell r="F44" t="str">
            <v>n/a</v>
          </cell>
          <cell r="G44">
            <v>0</v>
          </cell>
          <cell r="H44">
            <v>0</v>
          </cell>
          <cell r="I44" t="str">
            <v>n/a</v>
          </cell>
          <cell r="J44">
            <v>0</v>
          </cell>
          <cell r="K44">
            <v>0</v>
          </cell>
          <cell r="L44">
            <v>0</v>
          </cell>
        </row>
        <row r="45">
          <cell r="C45">
            <v>0</v>
          </cell>
          <cell r="D45">
            <v>0</v>
          </cell>
          <cell r="E45">
            <v>0</v>
          </cell>
          <cell r="F45" t="str">
            <v>n/a</v>
          </cell>
          <cell r="G45">
            <v>0</v>
          </cell>
          <cell r="H45">
            <v>0</v>
          </cell>
          <cell r="I45" t="str">
            <v>n/a</v>
          </cell>
          <cell r="J45">
            <v>0</v>
          </cell>
          <cell r="K45">
            <v>0</v>
          </cell>
          <cell r="L45">
            <v>0</v>
          </cell>
        </row>
        <row r="46">
          <cell r="C46">
            <v>0</v>
          </cell>
        </row>
        <row r="47">
          <cell r="C47">
            <v>0</v>
          </cell>
          <cell r="D47">
            <v>0</v>
          </cell>
          <cell r="E47">
            <v>0</v>
          </cell>
          <cell r="F47">
            <v>0</v>
          </cell>
          <cell r="G47">
            <v>0</v>
          </cell>
          <cell r="H47">
            <v>0</v>
          </cell>
          <cell r="I47">
            <v>0</v>
          </cell>
          <cell r="J47">
            <v>0</v>
          </cell>
          <cell r="K47">
            <v>0</v>
          </cell>
          <cell r="L47">
            <v>0</v>
          </cell>
        </row>
        <row r="48">
          <cell r="C48" t="str">
            <v>Compliance Period 1</v>
          </cell>
          <cell r="D48">
            <v>0</v>
          </cell>
          <cell r="E48">
            <v>0</v>
          </cell>
          <cell r="F48" t="str">
            <v>Compliance Period 2</v>
          </cell>
          <cell r="G48">
            <v>0</v>
          </cell>
          <cell r="H48">
            <v>0</v>
          </cell>
          <cell r="I48" t="str">
            <v>Compliance Period 3</v>
          </cell>
          <cell r="J48">
            <v>0</v>
          </cell>
          <cell r="K48">
            <v>0</v>
          </cell>
          <cell r="L48">
            <v>0</v>
          </cell>
        </row>
        <row r="49">
          <cell r="C49">
            <v>2011</v>
          </cell>
          <cell r="D49">
            <v>2012</v>
          </cell>
          <cell r="E49">
            <v>2013</v>
          </cell>
          <cell r="F49">
            <v>2014</v>
          </cell>
          <cell r="G49">
            <v>2015</v>
          </cell>
          <cell r="H49">
            <v>2016</v>
          </cell>
          <cell r="I49">
            <v>2017</v>
          </cell>
          <cell r="J49">
            <v>2018</v>
          </cell>
          <cell r="K49">
            <v>2019</v>
          </cell>
          <cell r="L49">
            <v>2020</v>
          </cell>
        </row>
        <row r="50">
          <cell r="C50">
            <v>0</v>
          </cell>
          <cell r="D50">
            <v>0</v>
          </cell>
          <cell r="E50">
            <v>0</v>
          </cell>
          <cell r="F50" t="str">
            <v>n/a</v>
          </cell>
          <cell r="G50">
            <v>0</v>
          </cell>
          <cell r="H50">
            <v>0</v>
          </cell>
          <cell r="I50" t="str">
            <v>n/a</v>
          </cell>
          <cell r="J50">
            <v>0</v>
          </cell>
          <cell r="K50">
            <v>0</v>
          </cell>
          <cell r="L50">
            <v>0</v>
          </cell>
        </row>
        <row r="51">
          <cell r="C51">
            <v>0</v>
          </cell>
          <cell r="D51">
            <v>0</v>
          </cell>
          <cell r="E51">
            <v>0</v>
          </cell>
          <cell r="F51" t="str">
            <v>n/a</v>
          </cell>
          <cell r="G51">
            <v>0</v>
          </cell>
          <cell r="H51">
            <v>0</v>
          </cell>
          <cell r="I51" t="str">
            <v>n/a</v>
          </cell>
          <cell r="J51">
            <v>0</v>
          </cell>
          <cell r="K51">
            <v>0</v>
          </cell>
          <cell r="L51">
            <v>0</v>
          </cell>
        </row>
        <row r="52">
          <cell r="C52">
            <v>0</v>
          </cell>
          <cell r="D52">
            <v>0</v>
          </cell>
          <cell r="E52">
            <v>0</v>
          </cell>
          <cell r="F52" t="str">
            <v>n/a</v>
          </cell>
          <cell r="G52">
            <v>0</v>
          </cell>
          <cell r="H52">
            <v>0</v>
          </cell>
          <cell r="I52" t="str">
            <v>n/a</v>
          </cell>
          <cell r="J52">
            <v>0</v>
          </cell>
          <cell r="K52">
            <v>0</v>
          </cell>
          <cell r="L52">
            <v>0</v>
          </cell>
        </row>
        <row r="53">
          <cell r="C53">
            <v>0</v>
          </cell>
          <cell r="D53">
            <v>0</v>
          </cell>
          <cell r="E53">
            <v>0</v>
          </cell>
          <cell r="F53" t="str">
            <v>n/a</v>
          </cell>
          <cell r="G53">
            <v>0</v>
          </cell>
          <cell r="H53">
            <v>0</v>
          </cell>
          <cell r="I53" t="str">
            <v>n/a</v>
          </cell>
          <cell r="J53">
            <v>0</v>
          </cell>
          <cell r="K53">
            <v>0</v>
          </cell>
          <cell r="L53">
            <v>0</v>
          </cell>
        </row>
        <row r="54">
          <cell r="C54">
            <v>0</v>
          </cell>
          <cell r="D54">
            <v>0</v>
          </cell>
          <cell r="E54">
            <v>0</v>
          </cell>
          <cell r="F54" t="str">
            <v>n/a</v>
          </cell>
          <cell r="G54">
            <v>0</v>
          </cell>
          <cell r="H54">
            <v>0</v>
          </cell>
          <cell r="I54" t="str">
            <v>n/a</v>
          </cell>
          <cell r="J54">
            <v>0</v>
          </cell>
          <cell r="K54">
            <v>0</v>
          </cell>
          <cell r="L54">
            <v>0</v>
          </cell>
        </row>
        <row r="55">
          <cell r="C55">
            <v>0</v>
          </cell>
          <cell r="D55">
            <v>0</v>
          </cell>
          <cell r="E55">
            <v>0</v>
          </cell>
          <cell r="F55" t="str">
            <v>n/a</v>
          </cell>
          <cell r="G55">
            <v>0</v>
          </cell>
          <cell r="H55">
            <v>0</v>
          </cell>
          <cell r="I55" t="str">
            <v>n/a</v>
          </cell>
          <cell r="J55">
            <v>0</v>
          </cell>
          <cell r="K55">
            <v>0</v>
          </cell>
          <cell r="L55">
            <v>0</v>
          </cell>
        </row>
        <row r="56">
          <cell r="C56">
            <v>0</v>
          </cell>
          <cell r="D56">
            <v>0</v>
          </cell>
          <cell r="E56">
            <v>0</v>
          </cell>
          <cell r="F56" t="str">
            <v>n/a</v>
          </cell>
          <cell r="G56">
            <v>0</v>
          </cell>
          <cell r="H56">
            <v>0</v>
          </cell>
          <cell r="I56" t="str">
            <v>n/a</v>
          </cell>
          <cell r="J56">
            <v>0</v>
          </cell>
          <cell r="K56">
            <v>0</v>
          </cell>
          <cell r="L56">
            <v>0</v>
          </cell>
        </row>
        <row r="57">
          <cell r="C57">
            <v>0</v>
          </cell>
          <cell r="D57">
            <v>0</v>
          </cell>
          <cell r="E57">
            <v>0</v>
          </cell>
          <cell r="F57" t="str">
            <v>n/a</v>
          </cell>
          <cell r="G57">
            <v>0</v>
          </cell>
          <cell r="H57">
            <v>0</v>
          </cell>
          <cell r="I57" t="str">
            <v>n/a</v>
          </cell>
          <cell r="J57">
            <v>0</v>
          </cell>
          <cell r="K57">
            <v>0</v>
          </cell>
          <cell r="L57">
            <v>0</v>
          </cell>
        </row>
        <row r="58">
          <cell r="C58">
            <v>0</v>
          </cell>
          <cell r="D58">
            <v>0</v>
          </cell>
          <cell r="E58">
            <v>0</v>
          </cell>
          <cell r="F58" t="str">
            <v>n/a</v>
          </cell>
          <cell r="G58">
            <v>0</v>
          </cell>
          <cell r="H58">
            <v>0</v>
          </cell>
          <cell r="I58" t="str">
            <v>n/a</v>
          </cell>
          <cell r="J58">
            <v>0</v>
          </cell>
          <cell r="K58">
            <v>0</v>
          </cell>
          <cell r="L58">
            <v>0</v>
          </cell>
        </row>
        <row r="59">
          <cell r="C59">
            <v>0</v>
          </cell>
          <cell r="D59">
            <v>0</v>
          </cell>
          <cell r="E59">
            <v>0</v>
          </cell>
          <cell r="F59" t="str">
            <v>n/a</v>
          </cell>
          <cell r="G59">
            <v>0</v>
          </cell>
          <cell r="H59">
            <v>0</v>
          </cell>
          <cell r="I59" t="str">
            <v>n/a</v>
          </cell>
          <cell r="J59">
            <v>0</v>
          </cell>
          <cell r="K59">
            <v>0</v>
          </cell>
          <cell r="L59">
            <v>0</v>
          </cell>
        </row>
        <row r="60">
          <cell r="C60">
            <v>0</v>
          </cell>
          <cell r="D60">
            <v>0</v>
          </cell>
          <cell r="E60">
            <v>0</v>
          </cell>
          <cell r="F60" t="str">
            <v>n/a</v>
          </cell>
          <cell r="G60">
            <v>0</v>
          </cell>
          <cell r="H60">
            <v>0</v>
          </cell>
          <cell r="I60" t="str">
            <v>n/a</v>
          </cell>
          <cell r="J60">
            <v>0</v>
          </cell>
          <cell r="K60">
            <v>0</v>
          </cell>
          <cell r="L60">
            <v>0</v>
          </cell>
        </row>
        <row r="61">
          <cell r="C61">
            <v>0</v>
          </cell>
          <cell r="D61">
            <v>0</v>
          </cell>
          <cell r="E61">
            <v>0</v>
          </cell>
          <cell r="F61" t="str">
            <v>n/a</v>
          </cell>
          <cell r="G61">
            <v>0</v>
          </cell>
          <cell r="H61">
            <v>0</v>
          </cell>
          <cell r="I61" t="str">
            <v>n/a</v>
          </cell>
          <cell r="J61">
            <v>0</v>
          </cell>
          <cell r="K61">
            <v>0</v>
          </cell>
          <cell r="L61">
            <v>0</v>
          </cell>
        </row>
        <row r="62">
          <cell r="C62">
            <v>0</v>
          </cell>
          <cell r="D62">
            <v>0</v>
          </cell>
          <cell r="E62">
            <v>0</v>
          </cell>
          <cell r="F62">
            <v>0</v>
          </cell>
          <cell r="G62">
            <v>0</v>
          </cell>
          <cell r="H62">
            <v>0</v>
          </cell>
          <cell r="I62">
            <v>0</v>
          </cell>
          <cell r="J62">
            <v>0</v>
          </cell>
          <cell r="K62">
            <v>0</v>
          </cell>
          <cell r="L62">
            <v>0</v>
          </cell>
        </row>
        <row r="63">
          <cell r="C63">
            <v>0</v>
          </cell>
          <cell r="D63">
            <v>0</v>
          </cell>
          <cell r="E63">
            <v>0</v>
          </cell>
          <cell r="F63">
            <v>0</v>
          </cell>
          <cell r="G63">
            <v>0</v>
          </cell>
          <cell r="H63">
            <v>0</v>
          </cell>
          <cell r="I63">
            <v>0</v>
          </cell>
          <cell r="J63">
            <v>0</v>
          </cell>
          <cell r="K63">
            <v>0</v>
          </cell>
          <cell r="L63">
            <v>0</v>
          </cell>
        </row>
        <row r="64">
          <cell r="C64" t="str">
            <v>Compliance Period 1</v>
          </cell>
          <cell r="D64">
            <v>0</v>
          </cell>
          <cell r="E64">
            <v>0</v>
          </cell>
          <cell r="F64" t="str">
            <v>Compliance Period 2</v>
          </cell>
          <cell r="G64">
            <v>0</v>
          </cell>
          <cell r="H64">
            <v>0</v>
          </cell>
          <cell r="I64" t="str">
            <v>Compliance Period 3</v>
          </cell>
          <cell r="J64">
            <v>0</v>
          </cell>
          <cell r="K64">
            <v>0</v>
          </cell>
          <cell r="L64">
            <v>0</v>
          </cell>
        </row>
        <row r="65">
          <cell r="C65">
            <v>2011</v>
          </cell>
          <cell r="D65">
            <v>2012</v>
          </cell>
          <cell r="E65">
            <v>2013</v>
          </cell>
          <cell r="F65">
            <v>2014</v>
          </cell>
          <cell r="G65">
            <v>2015</v>
          </cell>
          <cell r="H65">
            <v>2016</v>
          </cell>
          <cell r="I65">
            <v>2017</v>
          </cell>
          <cell r="J65">
            <v>2018</v>
          </cell>
          <cell r="K65">
            <v>2019</v>
          </cell>
          <cell r="L65">
            <v>2020</v>
          </cell>
        </row>
        <row r="66">
          <cell r="C66">
            <v>0</v>
          </cell>
          <cell r="D66">
            <v>0</v>
          </cell>
          <cell r="E66">
            <v>0</v>
          </cell>
          <cell r="F66" t="str">
            <v>n/a</v>
          </cell>
          <cell r="G66">
            <v>0</v>
          </cell>
          <cell r="H66">
            <v>0</v>
          </cell>
          <cell r="I66" t="str">
            <v>n/a</v>
          </cell>
          <cell r="J66">
            <v>0</v>
          </cell>
          <cell r="K66">
            <v>0</v>
          </cell>
          <cell r="L66">
            <v>0</v>
          </cell>
        </row>
        <row r="67">
          <cell r="C67">
            <v>0</v>
          </cell>
          <cell r="D67">
            <v>0</v>
          </cell>
          <cell r="E67">
            <v>0</v>
          </cell>
          <cell r="F67" t="str">
            <v>n/a</v>
          </cell>
          <cell r="G67">
            <v>0</v>
          </cell>
          <cell r="H67">
            <v>0</v>
          </cell>
          <cell r="I67" t="str">
            <v>n/a</v>
          </cell>
          <cell r="J67">
            <v>0</v>
          </cell>
          <cell r="K67">
            <v>0</v>
          </cell>
          <cell r="L67">
            <v>0</v>
          </cell>
        </row>
        <row r="68">
          <cell r="C68">
            <v>0</v>
          </cell>
          <cell r="D68">
            <v>0</v>
          </cell>
          <cell r="E68">
            <v>0</v>
          </cell>
          <cell r="F68" t="str">
            <v>n/a</v>
          </cell>
          <cell r="G68">
            <v>0</v>
          </cell>
          <cell r="H68">
            <v>0</v>
          </cell>
          <cell r="I68" t="str">
            <v>n/a</v>
          </cell>
          <cell r="J68">
            <v>0</v>
          </cell>
          <cell r="K68">
            <v>0</v>
          </cell>
          <cell r="L68">
            <v>0</v>
          </cell>
        </row>
        <row r="69">
          <cell r="C69">
            <v>0</v>
          </cell>
          <cell r="D69">
            <v>0</v>
          </cell>
          <cell r="E69">
            <v>0</v>
          </cell>
          <cell r="F69" t="str">
            <v>n/a</v>
          </cell>
          <cell r="G69">
            <v>0</v>
          </cell>
          <cell r="H69">
            <v>0</v>
          </cell>
          <cell r="I69" t="str">
            <v>n/a</v>
          </cell>
          <cell r="J69">
            <v>0</v>
          </cell>
          <cell r="K69">
            <v>0</v>
          </cell>
          <cell r="L69">
            <v>0</v>
          </cell>
        </row>
        <row r="70">
          <cell r="C70">
            <v>0</v>
          </cell>
          <cell r="D70">
            <v>0</v>
          </cell>
          <cell r="E70">
            <v>0</v>
          </cell>
          <cell r="F70" t="str">
            <v>n/a</v>
          </cell>
          <cell r="G70">
            <v>0</v>
          </cell>
          <cell r="H70">
            <v>0</v>
          </cell>
          <cell r="I70" t="str">
            <v>n/a</v>
          </cell>
          <cell r="J70">
            <v>0</v>
          </cell>
          <cell r="K70">
            <v>0</v>
          </cell>
          <cell r="L70">
            <v>0</v>
          </cell>
        </row>
        <row r="71">
          <cell r="C71">
            <v>0</v>
          </cell>
          <cell r="D71">
            <v>0</v>
          </cell>
          <cell r="E71">
            <v>0</v>
          </cell>
          <cell r="F71" t="str">
            <v>n/a</v>
          </cell>
          <cell r="G71">
            <v>0</v>
          </cell>
          <cell r="H71">
            <v>0</v>
          </cell>
          <cell r="I71" t="str">
            <v>n/a</v>
          </cell>
          <cell r="J71">
            <v>0</v>
          </cell>
          <cell r="K71">
            <v>0</v>
          </cell>
          <cell r="L71">
            <v>0</v>
          </cell>
        </row>
        <row r="72">
          <cell r="C72">
            <v>0</v>
          </cell>
          <cell r="D72">
            <v>0</v>
          </cell>
          <cell r="E72">
            <v>0</v>
          </cell>
          <cell r="F72" t="str">
            <v>n/a</v>
          </cell>
          <cell r="G72">
            <v>0</v>
          </cell>
          <cell r="H72">
            <v>0</v>
          </cell>
          <cell r="I72" t="str">
            <v>n/a</v>
          </cell>
          <cell r="J72">
            <v>0</v>
          </cell>
          <cell r="K72">
            <v>0</v>
          </cell>
          <cell r="L72">
            <v>0</v>
          </cell>
        </row>
        <row r="73">
          <cell r="C73">
            <v>0</v>
          </cell>
          <cell r="D73">
            <v>0</v>
          </cell>
          <cell r="E73">
            <v>0</v>
          </cell>
          <cell r="F73" t="str">
            <v>n/a</v>
          </cell>
          <cell r="G73">
            <v>0</v>
          </cell>
          <cell r="H73">
            <v>0</v>
          </cell>
          <cell r="I73" t="str">
            <v>n/a</v>
          </cell>
          <cell r="J73">
            <v>0</v>
          </cell>
          <cell r="K73">
            <v>0</v>
          </cell>
          <cell r="L73">
            <v>0</v>
          </cell>
        </row>
        <row r="74">
          <cell r="C74">
            <v>0</v>
          </cell>
          <cell r="D74">
            <v>0</v>
          </cell>
          <cell r="E74">
            <v>0</v>
          </cell>
          <cell r="F74" t="str">
            <v>n/a</v>
          </cell>
          <cell r="G74">
            <v>0</v>
          </cell>
          <cell r="H74">
            <v>0</v>
          </cell>
          <cell r="I74" t="str">
            <v>n/a</v>
          </cell>
          <cell r="J74">
            <v>0</v>
          </cell>
          <cell r="K74">
            <v>0</v>
          </cell>
          <cell r="L74">
            <v>0</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Unit Cost"/>
      <sheetName val="Tbl 2 2 EBal"/>
      <sheetName val="Chapter 4 Tables"/>
      <sheetName val="Chapter 3 Tables"/>
      <sheetName val="Tbl 2 4 Cost"/>
      <sheetName val="CAISO Costs"/>
      <sheetName val="Hedging"/>
      <sheetName val="DR"/>
      <sheetName val="RA"/>
      <sheetName val="Residual Capacity"/>
      <sheetName val="Energy Balance Data"/>
      <sheetName val="Misc"/>
      <sheetName val="Generic RPS"/>
      <sheetName val="DWR"/>
      <sheetName val="Load"/>
      <sheetName val="MWH TOU"/>
      <sheetName val="BTU Monthly"/>
      <sheetName val="MWH Month"/>
      <sheetName val="Hydro"/>
      <sheetName val="Calpine Geysers"/>
      <sheetName val="RDC Fwd Pricing"/>
      <sheetName val="Fossil Costs"/>
      <sheetName val="Fossil Data"/>
      <sheetName val="RPS Cost Data"/>
      <sheetName val="Debt Equity Data"/>
      <sheetName val="RPS Costs"/>
      <sheetName val="Residual Energy"/>
      <sheetName val="Gas Position"/>
      <sheetName val="Keys"/>
      <sheetName val="Chart1"/>
      <sheetName val="Sheet1"/>
    </sheetNames>
    <sheetDataSet>
      <sheetData sheetId="0"/>
      <sheetData sheetId="1"/>
      <sheetData sheetId="2"/>
      <sheetData sheetId="3"/>
      <sheetData sheetId="4"/>
      <sheetData sheetId="5"/>
      <sheetData sheetId="6">
        <row r="230">
          <cell r="D230">
            <v>40087</v>
          </cell>
          <cell r="E230">
            <v>40118</v>
          </cell>
          <cell r="F230">
            <v>40148</v>
          </cell>
          <cell r="G230">
            <v>40179</v>
          </cell>
          <cell r="H230">
            <v>40210</v>
          </cell>
          <cell r="I230">
            <v>40238</v>
          </cell>
          <cell r="J230">
            <v>40269</v>
          </cell>
          <cell r="K230">
            <v>40299</v>
          </cell>
          <cell r="L230">
            <v>40330</v>
          </cell>
          <cell r="M230">
            <v>40360</v>
          </cell>
          <cell r="N230">
            <v>40391</v>
          </cell>
          <cell r="O230">
            <v>40422</v>
          </cell>
          <cell r="P230">
            <v>40452</v>
          </cell>
          <cell r="Q230">
            <v>40483</v>
          </cell>
          <cell r="R230">
            <v>40513</v>
          </cell>
          <cell r="S230">
            <v>40544</v>
          </cell>
          <cell r="T230">
            <v>40575</v>
          </cell>
          <cell r="U230">
            <v>40603</v>
          </cell>
          <cell r="V230">
            <v>40634</v>
          </cell>
          <cell r="W230">
            <v>40664</v>
          </cell>
          <cell r="X230">
            <v>40695</v>
          </cell>
          <cell r="Y230">
            <v>40725</v>
          </cell>
          <cell r="Z230">
            <v>40756</v>
          </cell>
          <cell r="AA230">
            <v>40787</v>
          </cell>
          <cell r="AB230">
            <v>40817</v>
          </cell>
          <cell r="AC230">
            <v>40848</v>
          </cell>
          <cell r="AD230">
            <v>40878</v>
          </cell>
          <cell r="AE230">
            <v>40909</v>
          </cell>
          <cell r="AF230">
            <v>40940</v>
          </cell>
          <cell r="AG230">
            <v>40969</v>
          </cell>
          <cell r="AH230">
            <v>41000</v>
          </cell>
          <cell r="AI230">
            <v>41030</v>
          </cell>
          <cell r="AJ230">
            <v>41061</v>
          </cell>
          <cell r="AK230">
            <v>41091</v>
          </cell>
          <cell r="AL230">
            <v>41122</v>
          </cell>
          <cell r="AM230">
            <v>41153</v>
          </cell>
          <cell r="AN230">
            <v>41183</v>
          </cell>
          <cell r="AO230">
            <v>41214</v>
          </cell>
          <cell r="AP230">
            <v>41244</v>
          </cell>
          <cell r="AQ230">
            <v>41275</v>
          </cell>
          <cell r="AR230">
            <v>41306</v>
          </cell>
          <cell r="AS230">
            <v>41334</v>
          </cell>
          <cell r="AT230">
            <v>41365</v>
          </cell>
          <cell r="AU230">
            <v>41395</v>
          </cell>
          <cell r="AV230">
            <v>41426</v>
          </cell>
          <cell r="AW230">
            <v>41456</v>
          </cell>
          <cell r="AX230">
            <v>41487</v>
          </cell>
          <cell r="AY230">
            <v>41518</v>
          </cell>
          <cell r="AZ230">
            <v>41548</v>
          </cell>
          <cell r="BA230">
            <v>41579</v>
          </cell>
          <cell r="BB230">
            <v>41609</v>
          </cell>
          <cell r="BC230">
            <v>41640</v>
          </cell>
          <cell r="BD230">
            <v>41671</v>
          </cell>
          <cell r="BE230">
            <v>41699</v>
          </cell>
          <cell r="BF230">
            <v>41730</v>
          </cell>
          <cell r="BG230">
            <v>41760</v>
          </cell>
          <cell r="BH230">
            <v>41791</v>
          </cell>
          <cell r="BI230">
            <v>41821</v>
          </cell>
          <cell r="BJ230">
            <v>41852</v>
          </cell>
          <cell r="BK230">
            <v>41883</v>
          </cell>
          <cell r="BL230">
            <v>41913</v>
          </cell>
          <cell r="BM230">
            <v>41944</v>
          </cell>
          <cell r="BN230">
            <v>41974</v>
          </cell>
          <cell r="BO230">
            <v>42005</v>
          </cell>
          <cell r="BP230">
            <v>42036</v>
          </cell>
          <cell r="BQ230">
            <v>42064</v>
          </cell>
          <cell r="BR230">
            <v>42095</v>
          </cell>
          <cell r="BS230">
            <v>42125</v>
          </cell>
          <cell r="BT230">
            <v>42156</v>
          </cell>
          <cell r="BU230">
            <v>42186</v>
          </cell>
          <cell r="BV230">
            <v>42217</v>
          </cell>
          <cell r="BW230">
            <v>42248</v>
          </cell>
          <cell r="BX230">
            <v>42278</v>
          </cell>
          <cell r="BY230">
            <v>42309</v>
          </cell>
          <cell r="BZ230">
            <v>42339</v>
          </cell>
          <cell r="CA230">
            <v>42370</v>
          </cell>
          <cell r="CB230">
            <v>42401</v>
          </cell>
          <cell r="CC230">
            <v>42430</v>
          </cell>
          <cell r="CD230">
            <v>42461</v>
          </cell>
          <cell r="CE230">
            <v>42491</v>
          </cell>
          <cell r="CF230">
            <v>42522</v>
          </cell>
          <cell r="CG230">
            <v>42552</v>
          </cell>
          <cell r="CH230">
            <v>42583</v>
          </cell>
          <cell r="CI230">
            <v>42614</v>
          </cell>
          <cell r="CJ230">
            <v>42644</v>
          </cell>
          <cell r="CK230">
            <v>42675</v>
          </cell>
          <cell r="CL230">
            <v>42705</v>
          </cell>
          <cell r="CM230">
            <v>42736</v>
          </cell>
          <cell r="CN230">
            <v>42767</v>
          </cell>
          <cell r="CO230">
            <v>42795</v>
          </cell>
          <cell r="CP230">
            <v>42826</v>
          </cell>
          <cell r="CQ230">
            <v>42856</v>
          </cell>
          <cell r="CR230">
            <v>42887</v>
          </cell>
          <cell r="CS230">
            <v>42917</v>
          </cell>
          <cell r="CT230">
            <v>42948</v>
          </cell>
          <cell r="CU230">
            <v>42979</v>
          </cell>
          <cell r="CV230">
            <v>43009</v>
          </cell>
          <cell r="CW230">
            <v>43040</v>
          </cell>
          <cell r="CX230">
            <v>43070</v>
          </cell>
          <cell r="CY230">
            <v>43101</v>
          </cell>
          <cell r="CZ230">
            <v>43132</v>
          </cell>
          <cell r="DA230">
            <v>43160</v>
          </cell>
          <cell r="DB230">
            <v>43191</v>
          </cell>
          <cell r="DC230">
            <v>43221</v>
          </cell>
          <cell r="DD230">
            <v>43252</v>
          </cell>
          <cell r="DE230">
            <v>43282</v>
          </cell>
          <cell r="DF230">
            <v>43313</v>
          </cell>
          <cell r="DG230">
            <v>43344</v>
          </cell>
          <cell r="DH230">
            <v>43374</v>
          </cell>
          <cell r="DI230">
            <v>43405</v>
          </cell>
          <cell r="DJ230">
            <v>43435</v>
          </cell>
          <cell r="DK230">
            <v>43466</v>
          </cell>
          <cell r="DL230">
            <v>43497</v>
          </cell>
          <cell r="DM230">
            <v>43525</v>
          </cell>
          <cell r="DN230">
            <v>43556</v>
          </cell>
          <cell r="DO230">
            <v>43586</v>
          </cell>
          <cell r="DP230">
            <v>43617</v>
          </cell>
          <cell r="DQ230">
            <v>43647</v>
          </cell>
          <cell r="DR230">
            <v>43678</v>
          </cell>
          <cell r="DS230">
            <v>43709</v>
          </cell>
          <cell r="DT230">
            <v>43739</v>
          </cell>
          <cell r="DU230">
            <v>43770</v>
          </cell>
          <cell r="DV230">
            <v>43800</v>
          </cell>
          <cell r="DW230">
            <v>43831</v>
          </cell>
          <cell r="DX230">
            <v>43862</v>
          </cell>
          <cell r="DY230">
            <v>43891</v>
          </cell>
          <cell r="DZ230">
            <v>43922</v>
          </cell>
          <cell r="EA230">
            <v>43952</v>
          </cell>
          <cell r="EB230">
            <v>43983</v>
          </cell>
          <cell r="EC230">
            <v>44013</v>
          </cell>
          <cell r="ED230">
            <v>44044</v>
          </cell>
          <cell r="EE230">
            <v>44075</v>
          </cell>
          <cell r="EF230">
            <v>44105</v>
          </cell>
          <cell r="EG230">
            <v>44136</v>
          </cell>
          <cell r="EH230">
            <v>44166</v>
          </cell>
        </row>
        <row r="231">
          <cell r="C231" t="str">
            <v>Net hedging Cost</v>
          </cell>
          <cell r="D231">
            <v>19.315279861059391</v>
          </cell>
          <cell r="E231">
            <v>35.385668752939893</v>
          </cell>
          <cell r="F231">
            <v>24.692144356849084</v>
          </cell>
          <cell r="G231">
            <v>31.38159505063572</v>
          </cell>
          <cell r="H231">
            <v>33.539687954152235</v>
          </cell>
          <cell r="I231">
            <v>28.845045114063744</v>
          </cell>
          <cell r="J231">
            <v>24.236015852554605</v>
          </cell>
          <cell r="K231">
            <v>23.032968639085716</v>
          </cell>
          <cell r="L231">
            <v>22.15902105875081</v>
          </cell>
          <cell r="M231">
            <v>15.862832834411888</v>
          </cell>
          <cell r="N231">
            <v>10.919626558365625</v>
          </cell>
          <cell r="O231">
            <v>12.696073899825127</v>
          </cell>
          <cell r="P231">
            <v>18.798401130064374</v>
          </cell>
          <cell r="Q231">
            <v>14.536653012161038</v>
          </cell>
          <cell r="R231">
            <v>11.011119553861924</v>
          </cell>
          <cell r="S231">
            <v>-2.8281726834302141</v>
          </cell>
          <cell r="T231">
            <v>10.118598452304346</v>
          </cell>
          <cell r="U231">
            <v>17.277221855639336</v>
          </cell>
          <cell r="V231">
            <v>10.317879342610516</v>
          </cell>
          <cell r="W231">
            <v>9.6693058958094937</v>
          </cell>
          <cell r="X231">
            <v>7.9907341444257867</v>
          </cell>
          <cell r="Y231">
            <v>-1.1540703501019181</v>
          </cell>
          <cell r="Z231">
            <v>-3.7627905151146699</v>
          </cell>
          <cell r="AA231">
            <v>-6.8243258856748312E-2</v>
          </cell>
          <cell r="AB231">
            <v>2.6382816401457614</v>
          </cell>
          <cell r="AC231">
            <v>3.4075766170431425</v>
          </cell>
          <cell r="AD231">
            <v>-3.9872423320517445</v>
          </cell>
          <cell r="AE231">
            <v>-6.1376818601356291</v>
          </cell>
          <cell r="AF231">
            <v>7.4904889071165481</v>
          </cell>
          <cell r="AG231">
            <v>14.533303481036254</v>
          </cell>
          <cell r="AH231">
            <v>8.786908364894666</v>
          </cell>
          <cell r="AI231">
            <v>7.7899365565904688</v>
          </cell>
          <cell r="AJ231">
            <v>3.5000267468915851</v>
          </cell>
          <cell r="AK231">
            <v>-6.8546992859605851</v>
          </cell>
          <cell r="AL231">
            <v>-11.819579074274305</v>
          </cell>
          <cell r="AM231">
            <v>-3.5940369475488794</v>
          </cell>
          <cell r="AN231">
            <v>-1.8036180655648621</v>
          </cell>
          <cell r="AO231">
            <v>-0.24461143132336538</v>
          </cell>
          <cell r="AP231">
            <v>-10.803110399896044</v>
          </cell>
          <cell r="AQ231">
            <v>-9.7845256708611466</v>
          </cell>
          <cell r="AR231">
            <v>4.8940440238617136</v>
          </cell>
          <cell r="AS231">
            <v>10.594596703309712</v>
          </cell>
          <cell r="AT231">
            <v>6.1503849372890524</v>
          </cell>
          <cell r="AU231">
            <v>4.3670091268191893</v>
          </cell>
          <cell r="AV231">
            <v>0.97609930209597806</v>
          </cell>
          <cell r="AW231">
            <v>-9.5840029605469574</v>
          </cell>
          <cell r="AX231">
            <v>-12.970416023440261</v>
          </cell>
          <cell r="AY231">
            <v>-5.2579391721539963</v>
          </cell>
          <cell r="AZ231">
            <v>-2.5251354338440173</v>
          </cell>
          <cell r="BA231">
            <v>-0.71240643295614703</v>
          </cell>
          <cell r="BB231">
            <v>-7.170924269443459</v>
          </cell>
          <cell r="BC231">
            <v>2.8528649053735151</v>
          </cell>
          <cell r="BD231">
            <v>12.15765728770128</v>
          </cell>
          <cell r="BE231">
            <v>10.119450338092452</v>
          </cell>
          <cell r="BF231">
            <v>5.574456604905464</v>
          </cell>
          <cell r="BG231">
            <v>3.9704109550803661</v>
          </cell>
          <cell r="BH231">
            <v>0.71530656052743069</v>
          </cell>
          <cell r="BI231">
            <v>-9.6736373655129899</v>
          </cell>
          <cell r="BJ231">
            <v>-13.073472415366135</v>
          </cell>
          <cell r="BK231">
            <v>-5.4070181694075909</v>
          </cell>
          <cell r="BL231">
            <v>-2.3115555688380915</v>
          </cell>
          <cell r="BM231">
            <v>-0.19344913121935114</v>
          </cell>
          <cell r="BN231">
            <v>-6.650940654125737</v>
          </cell>
          <cell r="BO231">
            <v>2.9052006038452376</v>
          </cell>
          <cell r="BP231">
            <v>12.207775873488009</v>
          </cell>
          <cell r="BQ231">
            <v>10.169449365063297</v>
          </cell>
          <cell r="BR231">
            <v>5.6079338893313153</v>
          </cell>
          <cell r="BS231">
            <v>4.0411488789461494</v>
          </cell>
          <cell r="BT231">
            <v>0.81362068538681953</v>
          </cell>
          <cell r="BU231">
            <v>-9.5238915420562638</v>
          </cell>
          <cell r="BV231">
            <v>-12.95983064270399</v>
          </cell>
          <cell r="BW231">
            <v>-5.3457009775276791</v>
          </cell>
          <cell r="BX231">
            <v>-2.1884144001990951</v>
          </cell>
          <cell r="BY231">
            <v>-5.1695694790547364E-2</v>
          </cell>
          <cell r="BZ231">
            <v>-6.4095573947182771</v>
          </cell>
        </row>
        <row r="232">
          <cell r="C232" t="str">
            <v>Calpine Geysers</v>
          </cell>
          <cell r="D232">
            <v>4.3563341537775635</v>
          </cell>
          <cell r="E232">
            <v>3.67059811600007</v>
          </cell>
          <cell r="F232">
            <v>3.1491453315733224</v>
          </cell>
          <cell r="G232">
            <v>3.2194906564200458</v>
          </cell>
          <cell r="H232">
            <v>2.9191514045281499</v>
          </cell>
          <cell r="I232">
            <v>3.3685970992326144</v>
          </cell>
          <cell r="J232">
            <v>3.9882483514843665</v>
          </cell>
          <cell r="K232">
            <v>3.9777328411446655</v>
          </cell>
          <cell r="L232">
            <v>3.4322983116848782</v>
          </cell>
          <cell r="M232">
            <v>2.1994272767966478</v>
          </cell>
          <cell r="N232">
            <v>1.8681511995702849</v>
          </cell>
          <cell r="O232">
            <v>2.0949604328891684</v>
          </cell>
          <cell r="P232">
            <v>2.3109927189519031</v>
          </cell>
          <cell r="Q232">
            <v>2.0846940003119325</v>
          </cell>
          <cell r="R232">
            <v>1.346879293989458</v>
          </cell>
          <cell r="S232">
            <v>0.53782203584899513</v>
          </cell>
          <cell r="T232">
            <v>0.93586609756324179</v>
          </cell>
          <cell r="U232">
            <v>1.4204182097243745</v>
          </cell>
          <cell r="V232">
            <v>1.3565872485181139</v>
          </cell>
          <cell r="W232">
            <v>1.6277287938189051</v>
          </cell>
          <cell r="X232">
            <v>1.4633676524488646</v>
          </cell>
          <cell r="Y232">
            <v>0.18997041697106987</v>
          </cell>
          <cell r="Z232">
            <v>0.23661151964633298</v>
          </cell>
          <cell r="AA232">
            <v>1.1520394528570463</v>
          </cell>
          <cell r="AB232">
            <v>1.2210504999244467</v>
          </cell>
          <cell r="AC232">
            <v>1.0199231108351139</v>
          </cell>
          <cell r="AD232">
            <v>0.2660385124554292</v>
          </cell>
          <cell r="AE232">
            <v>-0.2004336663985562</v>
          </cell>
          <cell r="AF232">
            <v>0.32538812903281134</v>
          </cell>
          <cell r="AG232">
            <v>0.78780202271915556</v>
          </cell>
          <cell r="AH232">
            <v>1.0052276456584526</v>
          </cell>
          <cell r="AI232">
            <v>1.3312022640136423</v>
          </cell>
          <cell r="AJ232">
            <v>1.1871343148907751</v>
          </cell>
          <cell r="AK232">
            <v>-0.2225787016683185</v>
          </cell>
          <cell r="AL232">
            <v>-0.12777141193429387</v>
          </cell>
          <cell r="AM232">
            <v>0.84153414422724282</v>
          </cell>
          <cell r="AN232">
            <v>0.88927248757515009</v>
          </cell>
          <cell r="AO232">
            <v>0.69900250127785135</v>
          </cell>
          <cell r="AP232">
            <v>-0.11680433847118721</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v>0</v>
          </cell>
          <cell r="CF232">
            <v>0</v>
          </cell>
          <cell r="CG232">
            <v>0</v>
          </cell>
          <cell r="CH232">
            <v>0</v>
          </cell>
          <cell r="CI232">
            <v>0</v>
          </cell>
          <cell r="CJ232">
            <v>0</v>
          </cell>
          <cell r="CK232">
            <v>0</v>
          </cell>
          <cell r="CL232">
            <v>0</v>
          </cell>
          <cell r="CM232">
            <v>0</v>
          </cell>
          <cell r="CN232">
            <v>0</v>
          </cell>
          <cell r="CO232">
            <v>0</v>
          </cell>
          <cell r="CP232">
            <v>0</v>
          </cell>
          <cell r="CQ232">
            <v>0</v>
          </cell>
          <cell r="CR232">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v>0</v>
          </cell>
          <cell r="DJ232">
            <v>0</v>
          </cell>
          <cell r="DK232">
            <v>0</v>
          </cell>
          <cell r="DL232">
            <v>0</v>
          </cell>
          <cell r="DM232">
            <v>0</v>
          </cell>
          <cell r="DN232">
            <v>0</v>
          </cell>
          <cell r="DO232">
            <v>0</v>
          </cell>
          <cell r="DP232">
            <v>0</v>
          </cell>
          <cell r="DQ232">
            <v>0</v>
          </cell>
          <cell r="DR232">
            <v>0</v>
          </cell>
          <cell r="DS232">
            <v>0</v>
          </cell>
          <cell r="DT232">
            <v>0</v>
          </cell>
          <cell r="DU232">
            <v>0</v>
          </cell>
          <cell r="DV232">
            <v>0</v>
          </cell>
          <cell r="DW232">
            <v>0</v>
          </cell>
          <cell r="DX232">
            <v>0</v>
          </cell>
          <cell r="DY232">
            <v>0</v>
          </cell>
          <cell r="DZ232">
            <v>0</v>
          </cell>
          <cell r="EA232">
            <v>0</v>
          </cell>
          <cell r="EB232">
            <v>0</v>
          </cell>
          <cell r="EC232">
            <v>0</v>
          </cell>
          <cell r="ED232">
            <v>0</v>
          </cell>
          <cell r="EE232">
            <v>0</v>
          </cell>
          <cell r="EF232">
            <v>0</v>
          </cell>
          <cell r="EG232">
            <v>0</v>
          </cell>
          <cell r="EH232">
            <v>0</v>
          </cell>
        </row>
        <row r="233">
          <cell r="C233" t="str">
            <v>Total</v>
          </cell>
          <cell r="D233">
            <v>23.671614014836955</v>
          </cell>
          <cell r="E233">
            <v>39.056266868939964</v>
          </cell>
          <cell r="F233">
            <v>27.841289688422407</v>
          </cell>
          <cell r="G233">
            <v>34.601085707055766</v>
          </cell>
          <cell r="H233">
            <v>36.458839358680386</v>
          </cell>
          <cell r="I233">
            <v>32.21364221329636</v>
          </cell>
          <cell r="J233">
            <v>28.22426420403897</v>
          </cell>
          <cell r="K233">
            <v>27.010701480230381</v>
          </cell>
          <cell r="L233">
            <v>25.591319370435688</v>
          </cell>
          <cell r="M233">
            <v>18.062260111208538</v>
          </cell>
          <cell r="N233">
            <v>12.78777775793591</v>
          </cell>
          <cell r="O233">
            <v>14.791034332714295</v>
          </cell>
          <cell r="P233">
            <v>21.109393849016278</v>
          </cell>
          <cell r="Q233">
            <v>16.62134701247297</v>
          </cell>
          <cell r="R233">
            <v>12.357998847851382</v>
          </cell>
          <cell r="S233">
            <v>-2.290350647581219</v>
          </cell>
          <cell r="T233">
            <v>11.054464549867587</v>
          </cell>
          <cell r="U233">
            <v>18.697640065363711</v>
          </cell>
          <cell r="V233">
            <v>11.674466591128629</v>
          </cell>
          <cell r="W233">
            <v>11.297034689628399</v>
          </cell>
          <cell r="X233">
            <v>9.4541017968746512</v>
          </cell>
          <cell r="Y233">
            <v>-0.96409993313084819</v>
          </cell>
          <cell r="Z233">
            <v>-3.5261789954683369</v>
          </cell>
          <cell r="AA233">
            <v>1.083796194000298</v>
          </cell>
          <cell r="AB233">
            <v>3.8593321400702081</v>
          </cell>
          <cell r="AC233">
            <v>4.4274997278782564</v>
          </cell>
          <cell r="AD233">
            <v>-3.7212038195963153</v>
          </cell>
          <cell r="AE233">
            <v>-6.3381155265341853</v>
          </cell>
          <cell r="AF233">
            <v>7.8158770361493595</v>
          </cell>
          <cell r="AG233">
            <v>15.32110550375541</v>
          </cell>
          <cell r="AH233">
            <v>9.7921360105531186</v>
          </cell>
          <cell r="AI233">
            <v>9.1211388206041111</v>
          </cell>
          <cell r="AJ233">
            <v>4.6871610617823602</v>
          </cell>
          <cell r="AK233">
            <v>-7.0772779876289036</v>
          </cell>
          <cell r="AL233">
            <v>-11.947350486208599</v>
          </cell>
          <cell r="AM233">
            <v>-2.7525028033216365</v>
          </cell>
          <cell r="AN233">
            <v>-0.91434557798971206</v>
          </cell>
          <cell r="AO233">
            <v>0.45439106995448597</v>
          </cell>
          <cell r="AP233">
            <v>-10.919914738367231</v>
          </cell>
          <cell r="AQ233">
            <v>-9.7845256708611466</v>
          </cell>
          <cell r="AR233">
            <v>4.8940440238617136</v>
          </cell>
          <cell r="AS233">
            <v>10.594596703309712</v>
          </cell>
          <cell r="AT233">
            <v>6.1503849372890524</v>
          </cell>
          <cell r="AU233">
            <v>4.3670091268191893</v>
          </cell>
          <cell r="AV233">
            <v>0.97609930209597806</v>
          </cell>
          <cell r="AW233">
            <v>-9.5840029605469574</v>
          </cell>
          <cell r="AX233">
            <v>-12.970416023440261</v>
          </cell>
          <cell r="AY233">
            <v>-5.2579391721539963</v>
          </cell>
          <cell r="AZ233">
            <v>-2.5251354338440173</v>
          </cell>
          <cell r="BA233">
            <v>-0.71240643295614703</v>
          </cell>
          <cell r="BB233">
            <v>-7.170924269443459</v>
          </cell>
          <cell r="BC233">
            <v>2.8528649053735151</v>
          </cell>
          <cell r="BD233">
            <v>12.15765728770128</v>
          </cell>
          <cell r="BE233">
            <v>10.119450338092452</v>
          </cell>
          <cell r="BF233">
            <v>5.574456604905464</v>
          </cell>
          <cell r="BG233">
            <v>3.9704109550803661</v>
          </cell>
          <cell r="BH233">
            <v>0.71530656052743069</v>
          </cell>
          <cell r="BI233">
            <v>-9.6736373655129899</v>
          </cell>
          <cell r="BJ233">
            <v>-13.073472415366135</v>
          </cell>
          <cell r="BK233">
            <v>-5.4070181694075909</v>
          </cell>
          <cell r="BL233">
            <v>-2.3115555688380915</v>
          </cell>
          <cell r="BM233">
            <v>-0.19344913121935114</v>
          </cell>
          <cell r="BN233">
            <v>-6.650940654125737</v>
          </cell>
          <cell r="BO233">
            <v>2.9052006038452376</v>
          </cell>
          <cell r="BP233">
            <v>12.207775873488009</v>
          </cell>
          <cell r="BQ233">
            <v>10.169449365063297</v>
          </cell>
          <cell r="BR233">
            <v>5.6079338893313153</v>
          </cell>
          <cell r="BS233">
            <v>4.0411488789461494</v>
          </cell>
          <cell r="BT233">
            <v>0.81362068538681953</v>
          </cell>
          <cell r="BU233">
            <v>-9.5238915420562638</v>
          </cell>
          <cell r="BV233">
            <v>-12.95983064270399</v>
          </cell>
          <cell r="BW233">
            <v>-5.3457009775276791</v>
          </cell>
          <cell r="BX233">
            <v>-2.1884144001990951</v>
          </cell>
          <cell r="BY233">
            <v>-5.1695694790547364E-2</v>
          </cell>
          <cell r="BZ233">
            <v>-6.4095573947182771</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v>0</v>
          </cell>
          <cell r="DN233">
            <v>0</v>
          </cell>
          <cell r="DO233">
            <v>0</v>
          </cell>
          <cell r="DP233">
            <v>0</v>
          </cell>
          <cell r="DQ233">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row>
      </sheetData>
      <sheetData sheetId="7"/>
      <sheetData sheetId="8"/>
      <sheetData sheetId="9"/>
      <sheetData sheetId="10">
        <row r="187">
          <cell r="D187">
            <v>40087</v>
          </cell>
          <cell r="E187">
            <v>40118</v>
          </cell>
          <cell r="F187">
            <v>40148</v>
          </cell>
          <cell r="G187">
            <v>40179</v>
          </cell>
          <cell r="H187">
            <v>40210</v>
          </cell>
          <cell r="I187">
            <v>40238</v>
          </cell>
          <cell r="J187">
            <v>40269</v>
          </cell>
          <cell r="K187">
            <v>40299</v>
          </cell>
          <cell r="L187">
            <v>40330</v>
          </cell>
          <cell r="M187">
            <v>40360</v>
          </cell>
          <cell r="N187">
            <v>40391</v>
          </cell>
          <cell r="O187">
            <v>40422</v>
          </cell>
          <cell r="P187">
            <v>40452</v>
          </cell>
          <cell r="Q187">
            <v>40483</v>
          </cell>
          <cell r="R187">
            <v>40513</v>
          </cell>
          <cell r="S187">
            <v>40544</v>
          </cell>
          <cell r="T187">
            <v>40575</v>
          </cell>
          <cell r="U187">
            <v>40603</v>
          </cell>
          <cell r="V187">
            <v>40634</v>
          </cell>
          <cell r="W187">
            <v>40664</v>
          </cell>
          <cell r="X187">
            <v>40695</v>
          </cell>
          <cell r="Y187">
            <v>40725</v>
          </cell>
          <cell r="Z187">
            <v>40756</v>
          </cell>
          <cell r="AA187">
            <v>40787</v>
          </cell>
          <cell r="AB187">
            <v>40817</v>
          </cell>
          <cell r="AC187">
            <v>40848</v>
          </cell>
          <cell r="AD187">
            <v>40878</v>
          </cell>
          <cell r="AE187">
            <v>40909</v>
          </cell>
          <cell r="AF187">
            <v>40940</v>
          </cell>
          <cell r="AG187">
            <v>40969</v>
          </cell>
          <cell r="AH187">
            <v>41000</v>
          </cell>
          <cell r="AI187">
            <v>41030</v>
          </cell>
          <cell r="AJ187">
            <v>41061</v>
          </cell>
          <cell r="AK187">
            <v>41091</v>
          </cell>
          <cell r="AL187">
            <v>41122</v>
          </cell>
          <cell r="AM187">
            <v>41153</v>
          </cell>
          <cell r="AN187">
            <v>41183</v>
          </cell>
          <cell r="AO187">
            <v>41214</v>
          </cell>
          <cell r="AP187">
            <v>41244</v>
          </cell>
          <cell r="AQ187">
            <v>41275</v>
          </cell>
          <cell r="AR187">
            <v>41306</v>
          </cell>
          <cell r="AS187">
            <v>41334</v>
          </cell>
          <cell r="AT187">
            <v>41365</v>
          </cell>
          <cell r="AU187">
            <v>41395</v>
          </cell>
          <cell r="AV187">
            <v>41426</v>
          </cell>
          <cell r="AW187">
            <v>41456</v>
          </cell>
          <cell r="AX187">
            <v>41487</v>
          </cell>
          <cell r="AY187">
            <v>41518</v>
          </cell>
          <cell r="AZ187">
            <v>41548</v>
          </cell>
          <cell r="BA187">
            <v>41579</v>
          </cell>
          <cell r="BB187">
            <v>41609</v>
          </cell>
          <cell r="BC187">
            <v>41640</v>
          </cell>
          <cell r="BD187">
            <v>41671</v>
          </cell>
          <cell r="BE187">
            <v>41699</v>
          </cell>
          <cell r="BF187">
            <v>41730</v>
          </cell>
          <cell r="BG187">
            <v>41760</v>
          </cell>
          <cell r="BH187">
            <v>41791</v>
          </cell>
          <cell r="BI187">
            <v>41821</v>
          </cell>
          <cell r="BJ187">
            <v>41852</v>
          </cell>
          <cell r="BK187">
            <v>41883</v>
          </cell>
          <cell r="BL187">
            <v>41913</v>
          </cell>
          <cell r="BM187">
            <v>41944</v>
          </cell>
          <cell r="BN187">
            <v>41974</v>
          </cell>
          <cell r="BO187">
            <v>42005</v>
          </cell>
          <cell r="BP187">
            <v>42036</v>
          </cell>
          <cell r="BQ187">
            <v>42064</v>
          </cell>
          <cell r="BR187">
            <v>42095</v>
          </cell>
          <cell r="BS187">
            <v>42125</v>
          </cell>
          <cell r="BT187">
            <v>42156</v>
          </cell>
          <cell r="BU187">
            <v>42186</v>
          </cell>
          <cell r="BV187">
            <v>42217</v>
          </cell>
          <cell r="BW187">
            <v>42248</v>
          </cell>
          <cell r="BX187">
            <v>42278</v>
          </cell>
          <cell r="BY187">
            <v>42309</v>
          </cell>
          <cell r="BZ187">
            <v>42339</v>
          </cell>
          <cell r="CA187">
            <v>42370</v>
          </cell>
          <cell r="CB187">
            <v>42401</v>
          </cell>
          <cell r="CC187">
            <v>42430</v>
          </cell>
          <cell r="CD187">
            <v>42461</v>
          </cell>
          <cell r="CE187">
            <v>42491</v>
          </cell>
          <cell r="CF187">
            <v>42522</v>
          </cell>
          <cell r="CG187">
            <v>42552</v>
          </cell>
          <cell r="CH187">
            <v>42583</v>
          </cell>
          <cell r="CI187">
            <v>42614</v>
          </cell>
          <cell r="CJ187">
            <v>42644</v>
          </cell>
          <cell r="CK187">
            <v>42675</v>
          </cell>
          <cell r="CL187">
            <v>42705</v>
          </cell>
          <cell r="CM187">
            <v>42736</v>
          </cell>
          <cell r="CN187">
            <v>42767</v>
          </cell>
          <cell r="CO187">
            <v>42795</v>
          </cell>
          <cell r="CP187">
            <v>42826</v>
          </cell>
          <cell r="CQ187">
            <v>42856</v>
          </cell>
          <cell r="CR187">
            <v>42887</v>
          </cell>
          <cell r="CS187">
            <v>42917</v>
          </cell>
          <cell r="CT187">
            <v>42948</v>
          </cell>
          <cell r="CU187">
            <v>42979</v>
          </cell>
          <cell r="CV187">
            <v>43009</v>
          </cell>
          <cell r="CW187">
            <v>43040</v>
          </cell>
          <cell r="CX187">
            <v>43070</v>
          </cell>
          <cell r="CY187">
            <v>43101</v>
          </cell>
          <cell r="CZ187">
            <v>43132</v>
          </cell>
          <cell r="DA187">
            <v>43160</v>
          </cell>
          <cell r="DB187">
            <v>43191</v>
          </cell>
          <cell r="DC187">
            <v>43221</v>
          </cell>
          <cell r="DD187">
            <v>43252</v>
          </cell>
          <cell r="DE187">
            <v>43282</v>
          </cell>
          <cell r="DF187">
            <v>43313</v>
          </cell>
          <cell r="DG187">
            <v>43344</v>
          </cell>
          <cell r="DH187">
            <v>43374</v>
          </cell>
          <cell r="DI187">
            <v>43405</v>
          </cell>
          <cell r="DJ187">
            <v>43435</v>
          </cell>
          <cell r="DK187">
            <v>43466</v>
          </cell>
          <cell r="DL187">
            <v>43497</v>
          </cell>
          <cell r="DM187">
            <v>43525</v>
          </cell>
          <cell r="DN187">
            <v>43556</v>
          </cell>
          <cell r="DO187">
            <v>43586</v>
          </cell>
          <cell r="DP187">
            <v>43617</v>
          </cell>
          <cell r="DQ187">
            <v>43647</v>
          </cell>
          <cell r="DR187">
            <v>43678</v>
          </cell>
          <cell r="DS187">
            <v>43709</v>
          </cell>
          <cell r="DT187">
            <v>43739</v>
          </cell>
          <cell r="DU187">
            <v>43770</v>
          </cell>
          <cell r="DV187">
            <v>43800</v>
          </cell>
          <cell r="DW187">
            <v>43831</v>
          </cell>
          <cell r="DX187">
            <v>43862</v>
          </cell>
          <cell r="DY187">
            <v>43891</v>
          </cell>
          <cell r="DZ187">
            <v>43922</v>
          </cell>
          <cell r="EA187">
            <v>43952</v>
          </cell>
          <cell r="EB187">
            <v>43983</v>
          </cell>
          <cell r="EC187">
            <v>44013</v>
          </cell>
          <cell r="ED187">
            <v>44044</v>
          </cell>
          <cell r="EE187">
            <v>44075</v>
          </cell>
          <cell r="EF187">
            <v>44105</v>
          </cell>
          <cell r="EG187">
            <v>44136</v>
          </cell>
          <cell r="EH187">
            <v>44166</v>
          </cell>
        </row>
        <row r="188">
          <cell r="C188" t="str">
            <v>Total Electric Supply</v>
          </cell>
          <cell r="D188">
            <v>7211040.3037</v>
          </cell>
          <cell r="E188">
            <v>6701136.659</v>
          </cell>
          <cell r="F188">
            <v>7174077.3183999993</v>
          </cell>
          <cell r="G188">
            <v>7081051.4115999993</v>
          </cell>
          <cell r="H188">
            <v>6269374.7261999995</v>
          </cell>
          <cell r="I188">
            <v>6868618.3932000007</v>
          </cell>
          <cell r="J188">
            <v>6688286.4092000015</v>
          </cell>
          <cell r="K188">
            <v>7219741.8062000014</v>
          </cell>
          <cell r="L188">
            <v>7667377.7412</v>
          </cell>
          <cell r="M188">
            <v>8441047.4064000007</v>
          </cell>
          <cell r="N188">
            <v>8376796.8530999981</v>
          </cell>
          <cell r="O188">
            <v>7726954.9483000003</v>
          </cell>
          <cell r="P188">
            <v>7196981.5195000004</v>
          </cell>
          <cell r="Q188">
            <v>6753193.0142999999</v>
          </cell>
          <cell r="R188">
            <v>7171278.2117999988</v>
          </cell>
          <cell r="S188">
            <v>7213818.2560000001</v>
          </cell>
          <cell r="T188">
            <v>6370509.8021000009</v>
          </cell>
          <cell r="U188">
            <v>6983961.9748000018</v>
          </cell>
          <cell r="V188">
            <v>6774436.1684999997</v>
          </cell>
          <cell r="W188">
            <v>7368810.0834999997</v>
          </cell>
          <cell r="X188">
            <v>7794242.6304000001</v>
          </cell>
          <cell r="Y188">
            <v>8541704.5390999988</v>
          </cell>
          <cell r="Z188">
            <v>8540157.6773000006</v>
          </cell>
          <cell r="AA188">
            <v>7849661.3577000005</v>
          </cell>
          <cell r="AB188">
            <v>7278291.2431000005</v>
          </cell>
          <cell r="AC188">
            <v>6865781.9789000005</v>
          </cell>
          <cell r="AD188">
            <v>7278470.7032000003</v>
          </cell>
          <cell r="AE188">
            <v>7331744.3531999998</v>
          </cell>
          <cell r="AF188">
            <v>6749155.9046999998</v>
          </cell>
          <cell r="AG188">
            <v>7121866.3773000007</v>
          </cell>
          <cell r="AH188">
            <v>6907996.9364</v>
          </cell>
          <cell r="AI188">
            <v>7511575.2127</v>
          </cell>
          <cell r="AJ188">
            <v>7943052.0731000016</v>
          </cell>
          <cell r="AK188">
            <v>8701344.0709999986</v>
          </cell>
          <cell r="AL188">
            <v>8700638.6347000003</v>
          </cell>
          <cell r="AM188">
            <v>7996876.179800001</v>
          </cell>
          <cell r="AN188">
            <v>7415832.8090999993</v>
          </cell>
          <cell r="AO188">
            <v>6995881.8567000004</v>
          </cell>
          <cell r="AP188">
            <v>7413279.8934999993</v>
          </cell>
          <cell r="AQ188">
            <v>7491933.7196000004</v>
          </cell>
          <cell r="AR188">
            <v>6620102.6251999997</v>
          </cell>
          <cell r="AS188">
            <v>7253869.8062000005</v>
          </cell>
          <cell r="AT188">
            <v>7035997.783400001</v>
          </cell>
          <cell r="AU188">
            <v>7649328.8976999987</v>
          </cell>
          <cell r="AV188">
            <v>8086775.7161000008</v>
          </cell>
          <cell r="AW188">
            <v>8857538.1658999994</v>
          </cell>
          <cell r="AX188">
            <v>8856213.3442000002</v>
          </cell>
          <cell r="AY188">
            <v>8140011.0915000001</v>
          </cell>
          <cell r="AZ188">
            <v>7549115.075600002</v>
          </cell>
          <cell r="BA188">
            <v>7120526.8117999984</v>
          </cell>
          <cell r="BB188">
            <v>7543600.0332999984</v>
          </cell>
          <cell r="BC188">
            <v>7575495.4268000005</v>
          </cell>
          <cell r="BD188">
            <v>6694500.6090999991</v>
          </cell>
          <cell r="BE188">
            <v>7334584.6043999996</v>
          </cell>
          <cell r="BF188">
            <v>7114081.3017000007</v>
          </cell>
          <cell r="BG188">
            <v>7733441.0375000015</v>
          </cell>
          <cell r="BH188">
            <v>8174942.284599999</v>
          </cell>
          <cell r="BI188">
            <v>8953271.2877000012</v>
          </cell>
          <cell r="BJ188">
            <v>8951871.1163999997</v>
          </cell>
          <cell r="BK188">
            <v>8227522.4620000012</v>
          </cell>
          <cell r="BL188">
            <v>7630091.8992000008</v>
          </cell>
          <cell r="BM188">
            <v>7196425.4197999993</v>
          </cell>
          <cell r="BN188">
            <v>7623112.5384999989</v>
          </cell>
          <cell r="BO188">
            <v>7653543.8941000002</v>
          </cell>
          <cell r="BP188">
            <v>6763604.9596999995</v>
          </cell>
          <cell r="BQ188">
            <v>7410105.8105999995</v>
          </cell>
          <cell r="BR188">
            <v>7187295.4010999994</v>
          </cell>
          <cell r="BS188">
            <v>7812888.878800001</v>
          </cell>
          <cell r="BT188">
            <v>8258830.2303999998</v>
          </cell>
          <cell r="BU188">
            <v>9045032.8728</v>
          </cell>
          <cell r="BV188">
            <v>9043660.9938000012</v>
          </cell>
          <cell r="BW188">
            <v>8311490.3123999992</v>
          </cell>
          <cell r="BX188">
            <v>7707786.1272999998</v>
          </cell>
          <cell r="BY188">
            <v>7269300.8058000002</v>
          </cell>
          <cell r="BZ188">
            <v>7699944.5328000002</v>
          </cell>
          <cell r="CA188">
            <v>7682302.4975000005</v>
          </cell>
          <cell r="CB188">
            <v>7072109.9269999992</v>
          </cell>
          <cell r="CC188">
            <v>7462551.7764999988</v>
          </cell>
          <cell r="CD188">
            <v>7238062.9708999991</v>
          </cell>
          <cell r="CE188">
            <v>7868161.0178999985</v>
          </cell>
          <cell r="CF188">
            <v>8317733.6092999997</v>
          </cell>
          <cell r="CG188">
            <v>9108976.1284999996</v>
          </cell>
          <cell r="CH188">
            <v>9108562.9178999998</v>
          </cell>
          <cell r="CI188">
            <v>8370457.8413999993</v>
          </cell>
          <cell r="CJ188">
            <v>7762335.2280999999</v>
          </cell>
          <cell r="CK188">
            <v>7321363.7912000008</v>
          </cell>
          <cell r="CL188">
            <v>7754682.1267999997</v>
          </cell>
          <cell r="CM188">
            <v>7815892.1804</v>
          </cell>
          <cell r="CN188">
            <v>6907513.0497999992</v>
          </cell>
          <cell r="CO188">
            <v>7567977.6161000002</v>
          </cell>
          <cell r="CP188">
            <v>7340646.5063999994</v>
          </cell>
          <cell r="CQ188">
            <v>7980001.9731000001</v>
          </cell>
          <cell r="CR188">
            <v>8435796.4904999994</v>
          </cell>
          <cell r="CS188">
            <v>9238892.1624999996</v>
          </cell>
          <cell r="CT188">
            <v>9238030.9633000009</v>
          </cell>
          <cell r="CU188">
            <v>8489888.1358000003</v>
          </cell>
          <cell r="CV188">
            <v>7873513.0891999993</v>
          </cell>
          <cell r="CW188">
            <v>7425433.1842999998</v>
          </cell>
          <cell r="CX188">
            <v>7864657.459999999</v>
          </cell>
          <cell r="CY188">
            <v>7902224.8845000006</v>
          </cell>
          <cell r="CZ188">
            <v>6984219.375599999</v>
          </cell>
          <cell r="DA188">
            <v>7652036.5727999993</v>
          </cell>
          <cell r="DB188">
            <v>7422352.8713999987</v>
          </cell>
          <cell r="DC188">
            <v>8068895.0227000015</v>
          </cell>
          <cell r="DD188">
            <v>8529800.4890000001</v>
          </cell>
          <cell r="DE188">
            <v>9341744.6696000006</v>
          </cell>
          <cell r="DF188">
            <v>9341217.6181000024</v>
          </cell>
          <cell r="DG188">
            <v>8584682.1022999994</v>
          </cell>
          <cell r="DH188">
            <v>7961687.1652999986</v>
          </cell>
          <cell r="DI188">
            <v>7508574.8822999997</v>
          </cell>
          <cell r="DJ188">
            <v>7952207.8358999994</v>
          </cell>
          <cell r="DK188">
            <v>7983582.1819000002</v>
          </cell>
          <cell r="DL188">
            <v>7056592.6630000006</v>
          </cell>
          <cell r="DM188">
            <v>7731188.5964999981</v>
          </cell>
          <cell r="DN188">
            <v>7499244.2942999993</v>
          </cell>
          <cell r="DO188">
            <v>8152384.9926000014</v>
          </cell>
          <cell r="DP188">
            <v>8617925.590400001</v>
          </cell>
          <cell r="DQ188">
            <v>9438135.9737999998</v>
          </cell>
          <cell r="DR188">
            <v>9437874.943500001</v>
          </cell>
          <cell r="DS188">
            <v>8673335.541100001</v>
          </cell>
          <cell r="DT188">
            <v>8044158.6066999994</v>
          </cell>
          <cell r="DU188">
            <v>7586274.2599999988</v>
          </cell>
          <cell r="DV188">
            <v>8033921.7831999995</v>
          </cell>
          <cell r="DW188">
            <v>8024709.0379000008</v>
          </cell>
          <cell r="DX188">
            <v>7387744.9944000002</v>
          </cell>
          <cell r="DY188">
            <v>7796746.1833999995</v>
          </cell>
          <cell r="DZ188">
            <v>7562786.3183999993</v>
          </cell>
          <cell r="EA188">
            <v>8220997.0163000003</v>
          </cell>
          <cell r="EB188">
            <v>8690730.2249999996</v>
          </cell>
          <cell r="EC188">
            <v>9516858.9192000013</v>
          </cell>
          <cell r="ED188">
            <v>9517672.2719999999</v>
          </cell>
          <cell r="EE188">
            <v>8745973.7533999998</v>
          </cell>
          <cell r="EF188">
            <v>8111370.1590999998</v>
          </cell>
          <cell r="EG188">
            <v>7650311.1013000002</v>
          </cell>
          <cell r="EH188">
            <v>8101000.2799000004</v>
          </cell>
        </row>
        <row r="189">
          <cell r="C189" t="str">
            <v>Utility Owned Generation (w Helms)</v>
          </cell>
          <cell r="D189">
            <v>1330021.4889</v>
          </cell>
          <cell r="E189">
            <v>1535728.0222999998</v>
          </cell>
          <cell r="F189">
            <v>2011712.6057</v>
          </cell>
          <cell r="G189">
            <v>1919553.4718000002</v>
          </cell>
          <cell r="H189">
            <v>1747938.8881999999</v>
          </cell>
          <cell r="I189">
            <v>1941244.8728</v>
          </cell>
          <cell r="J189">
            <v>1795651.3144</v>
          </cell>
          <cell r="K189">
            <v>1886757.3938</v>
          </cell>
          <cell r="L189">
            <v>1868581.5582999999</v>
          </cell>
          <cell r="M189">
            <v>2009156.7106999999</v>
          </cell>
          <cell r="N189">
            <v>1931711.6389000001</v>
          </cell>
          <cell r="O189">
            <v>1879138.2922999999</v>
          </cell>
          <cell r="P189">
            <v>1273054.6536999999</v>
          </cell>
          <cell r="Q189">
            <v>1910933.2910999998</v>
          </cell>
          <cell r="R189">
            <v>2334972.6856999998</v>
          </cell>
          <cell r="S189">
            <v>2512179.8762000003</v>
          </cell>
          <cell r="T189">
            <v>2019380.3099</v>
          </cell>
          <cell r="U189">
            <v>2228563.4036000003</v>
          </cell>
          <cell r="V189">
            <v>2109079.2278999998</v>
          </cell>
          <cell r="W189">
            <v>1347825.1230000001</v>
          </cell>
          <cell r="X189">
            <v>2133233.0345000001</v>
          </cell>
          <cell r="Y189">
            <v>2301910.7926000003</v>
          </cell>
          <cell r="Z189">
            <v>2227932.7960000006</v>
          </cell>
          <cell r="AA189">
            <v>2160912.4081999999</v>
          </cell>
          <cell r="AB189">
            <v>2183368.9004000002</v>
          </cell>
          <cell r="AC189">
            <v>2131589.6272999998</v>
          </cell>
          <cell r="AD189">
            <v>2344502.3942</v>
          </cell>
          <cell r="AE189">
            <v>2522018.0464000003</v>
          </cell>
          <cell r="AF189">
            <v>2104181.8374000001</v>
          </cell>
          <cell r="AG189">
            <v>2257097.7876000004</v>
          </cell>
          <cell r="AH189">
            <v>2043976.1553</v>
          </cell>
          <cell r="AI189">
            <v>1425134.297</v>
          </cell>
          <cell r="AJ189">
            <v>2175616.7920999997</v>
          </cell>
          <cell r="AK189">
            <v>2312911.0547000002</v>
          </cell>
          <cell r="AL189">
            <v>2243703.5369000002</v>
          </cell>
          <cell r="AM189">
            <v>2150650.9960000003</v>
          </cell>
          <cell r="AN189">
            <v>2209552.9728999999</v>
          </cell>
          <cell r="AO189">
            <v>2198879.1513</v>
          </cell>
          <cell r="AP189">
            <v>2341529.7807999998</v>
          </cell>
          <cell r="AQ189">
            <v>2531645.8475000001</v>
          </cell>
          <cell r="AR189">
            <v>1338445.8149999999</v>
          </cell>
          <cell r="AS189">
            <v>2073853.5137</v>
          </cell>
          <cell r="AT189">
            <v>2128711.0033999998</v>
          </cell>
          <cell r="AU189">
            <v>2224925.8088999996</v>
          </cell>
          <cell r="AV189">
            <v>2180185.838</v>
          </cell>
          <cell r="AW189">
            <v>2426410.8666000003</v>
          </cell>
          <cell r="AX189">
            <v>2357448.8380000005</v>
          </cell>
          <cell r="AY189">
            <v>2185150.2291000001</v>
          </cell>
          <cell r="AZ189">
            <v>2216316.9731000001</v>
          </cell>
          <cell r="BA189">
            <v>2209972.36</v>
          </cell>
          <cell r="BB189">
            <v>2346432.0335999997</v>
          </cell>
          <cell r="BC189">
            <v>2537587.0920000002</v>
          </cell>
          <cell r="BD189">
            <v>1363818.8831</v>
          </cell>
          <cell r="BE189">
            <v>2106892.2514</v>
          </cell>
          <cell r="BF189">
            <v>2137175.9210000001</v>
          </cell>
          <cell r="BG189">
            <v>2233696.1321999999</v>
          </cell>
          <cell r="BH189">
            <v>2421421.7996999999</v>
          </cell>
          <cell r="BI189">
            <v>2902020.2650000001</v>
          </cell>
          <cell r="BJ189">
            <v>2821296.8729999997</v>
          </cell>
          <cell r="BK189">
            <v>2405599.0749999997</v>
          </cell>
          <cell r="BL189">
            <v>1817060.6283</v>
          </cell>
          <cell r="BM189">
            <v>2469243.8603999997</v>
          </cell>
          <cell r="BN189">
            <v>2908966.8470999999</v>
          </cell>
          <cell r="BO189">
            <v>3015919.0401000003</v>
          </cell>
          <cell r="BP189">
            <v>2399006.6990999999</v>
          </cell>
          <cell r="BQ189">
            <v>2514309.2738000001</v>
          </cell>
          <cell r="BR189">
            <v>2504677.7823999999</v>
          </cell>
          <cell r="BS189">
            <v>2457716.0384999998</v>
          </cell>
          <cell r="BT189">
            <v>2457464.1592999999</v>
          </cell>
          <cell r="BU189">
            <v>2907161.1291</v>
          </cell>
          <cell r="BV189">
            <v>2827640.986</v>
          </cell>
          <cell r="BW189">
            <v>2324900.6996999998</v>
          </cell>
          <cell r="BX189">
            <v>1779042.1583</v>
          </cell>
          <cell r="BY189">
            <v>2481874.1947999997</v>
          </cell>
          <cell r="BZ189">
            <v>2832031.8422999997</v>
          </cell>
          <cell r="CA189">
            <v>3013564.1916</v>
          </cell>
          <cell r="CB189">
            <v>2489237.9865000006</v>
          </cell>
          <cell r="CC189">
            <v>2541624.2145000002</v>
          </cell>
          <cell r="CD189">
            <v>2504428.8502999996</v>
          </cell>
          <cell r="CE189">
            <v>1619526.3349000001</v>
          </cell>
          <cell r="CF189">
            <v>2411747.0117000001</v>
          </cell>
          <cell r="CG189">
            <v>2896615.6</v>
          </cell>
          <cell r="CH189">
            <v>2750467.5526000001</v>
          </cell>
          <cell r="CI189">
            <v>2433867.1688000001</v>
          </cell>
          <cell r="CJ189">
            <v>2567068.4567000004</v>
          </cell>
          <cell r="CK189">
            <v>2504234.9976999997</v>
          </cell>
          <cell r="CL189">
            <v>2832857.2460999996</v>
          </cell>
          <cell r="CM189">
            <v>2921120.9314999999</v>
          </cell>
          <cell r="CN189">
            <v>2285606.4056000002</v>
          </cell>
          <cell r="CO189">
            <v>2541644.2623000001</v>
          </cell>
          <cell r="CP189">
            <v>2335950.1635999996</v>
          </cell>
          <cell r="CQ189">
            <v>1684335.5419000001</v>
          </cell>
          <cell r="CR189">
            <v>2429713.1404999997</v>
          </cell>
          <cell r="CS189">
            <v>2762703.3032</v>
          </cell>
          <cell r="CT189">
            <v>2656104.6175000002</v>
          </cell>
          <cell r="CU189">
            <v>2428522.4299000003</v>
          </cell>
          <cell r="CV189">
            <v>2454475.0101000001</v>
          </cell>
          <cell r="CW189">
            <v>2386545.7241000002</v>
          </cell>
          <cell r="CX189">
            <v>2821739.4291999997</v>
          </cell>
          <cell r="CY189">
            <v>2930631.7314999998</v>
          </cell>
          <cell r="CZ189">
            <v>1608981.5256000001</v>
          </cell>
          <cell r="DA189">
            <v>2340714.7743000002</v>
          </cell>
          <cell r="DB189">
            <v>2363870.2059999998</v>
          </cell>
          <cell r="DC189">
            <v>2485535.6154999998</v>
          </cell>
          <cell r="DD189">
            <v>2455931.9164999998</v>
          </cell>
          <cell r="DE189">
            <v>2597025.5032000002</v>
          </cell>
          <cell r="DF189">
            <v>2589131.2175000003</v>
          </cell>
          <cell r="DG189">
            <v>2399931.9299000003</v>
          </cell>
          <cell r="DH189">
            <v>2483065.5101000001</v>
          </cell>
          <cell r="DI189">
            <v>2386545.7241000002</v>
          </cell>
          <cell r="DJ189">
            <v>2729634.4291999997</v>
          </cell>
          <cell r="DK189">
            <v>2930631.7314999998</v>
          </cell>
          <cell r="DL189">
            <v>1572782.6592000001</v>
          </cell>
          <cell r="DM189">
            <v>2336071.4503000001</v>
          </cell>
          <cell r="DN189">
            <v>2392460.7059999998</v>
          </cell>
          <cell r="DO189">
            <v>2485535.6154999998</v>
          </cell>
          <cell r="DP189">
            <v>2427341.4164999998</v>
          </cell>
          <cell r="DQ189">
            <v>2630978.3032</v>
          </cell>
          <cell r="DR189">
            <v>2589131.2175000003</v>
          </cell>
          <cell r="DS189">
            <v>2346473.7539000004</v>
          </cell>
          <cell r="DT189">
            <v>1687194.7901000001</v>
          </cell>
          <cell r="DU189">
            <v>2265400.6552999998</v>
          </cell>
          <cell r="DV189">
            <v>2728287.4291999997</v>
          </cell>
          <cell r="DW189">
            <v>2930628.1096999999</v>
          </cell>
          <cell r="DX189">
            <v>2367007.2761000004</v>
          </cell>
          <cell r="DY189">
            <v>2514208.6533000004</v>
          </cell>
          <cell r="DZ189">
            <v>2391760.5468000001</v>
          </cell>
          <cell r="EA189">
            <v>2457289.3846999998</v>
          </cell>
          <cell r="EB189">
            <v>2456181.2492999998</v>
          </cell>
          <cell r="EC189">
            <v>2634569.0341000003</v>
          </cell>
          <cell r="ED189">
            <v>2550834.7077000001</v>
          </cell>
          <cell r="EE189">
            <v>2316970.4125999999</v>
          </cell>
          <cell r="EF189">
            <v>1643179.7899</v>
          </cell>
          <cell r="EG189">
            <v>2291000.6781000001</v>
          </cell>
          <cell r="EH189">
            <v>2732134.2201999999</v>
          </cell>
        </row>
        <row r="190">
          <cell r="C190" t="str">
            <v>Helms</v>
          </cell>
          <cell r="D190">
            <v>-11836.334199999998</v>
          </cell>
          <cell r="E190">
            <v>-5749.4142999999967</v>
          </cell>
          <cell r="F190">
            <v>24234.313500000004</v>
          </cell>
          <cell r="G190">
            <v>10233.021500000003</v>
          </cell>
          <cell r="H190">
            <v>-18561.672699999999</v>
          </cell>
          <cell r="I190">
            <v>-18233.676599999999</v>
          </cell>
          <cell r="J190">
            <v>-44753.081300000005</v>
          </cell>
          <cell r="K190">
            <v>-85221.706300000005</v>
          </cell>
          <cell r="L190">
            <v>-51254.940999999999</v>
          </cell>
          <cell r="M190">
            <v>11466.446299999996</v>
          </cell>
          <cell r="N190">
            <v>64056.008499999996</v>
          </cell>
          <cell r="O190">
            <v>-25731.4859</v>
          </cell>
          <cell r="P190">
            <v>-51165.685100000002</v>
          </cell>
          <cell r="Q190">
            <v>-32379.490699999998</v>
          </cell>
          <cell r="R190">
            <v>-845.23879999999917</v>
          </cell>
          <cell r="S190">
            <v>-7697.2955000000002</v>
          </cell>
          <cell r="T190">
            <v>-6250.8608000000022</v>
          </cell>
          <cell r="U190">
            <v>-23443.1875</v>
          </cell>
          <cell r="V190">
            <v>-34735.136899999998</v>
          </cell>
          <cell r="W190">
            <v>-77978.229300000006</v>
          </cell>
          <cell r="X190">
            <v>-29493.243799999997</v>
          </cell>
          <cell r="Y190">
            <v>-20184.239400000006</v>
          </cell>
          <cell r="Z190">
            <v>4930.2642999999953</v>
          </cell>
          <cell r="AA190">
            <v>-4970.2645000000048</v>
          </cell>
          <cell r="AB190">
            <v>-13445.747300000003</v>
          </cell>
          <cell r="AC190">
            <v>-31565.7912</v>
          </cell>
          <cell r="AD190">
            <v>-7246.1270000000004</v>
          </cell>
          <cell r="AE190">
            <v>-8657.7087000000029</v>
          </cell>
          <cell r="AF190">
            <v>-1752.3830999999991</v>
          </cell>
          <cell r="AG190">
            <v>-25604.698700000001</v>
          </cell>
          <cell r="AH190">
            <v>-34477.468999999997</v>
          </cell>
          <cell r="AI190">
            <v>-78144.6005</v>
          </cell>
          <cell r="AJ190">
            <v>-27780.949299999993</v>
          </cell>
          <cell r="AK190">
            <v>-21300.655499999993</v>
          </cell>
          <cell r="AL190">
            <v>5186.8454999999958</v>
          </cell>
          <cell r="AM190">
            <v>-5602.2709000000032</v>
          </cell>
          <cell r="AN190">
            <v>-11944.175999999999</v>
          </cell>
          <cell r="AO190">
            <v>-31546.938099999999</v>
          </cell>
          <cell r="AP190">
            <v>-7802.6290000000008</v>
          </cell>
          <cell r="AQ190">
            <v>-10544.780500000001</v>
          </cell>
          <cell r="AR190">
            <v>-302.68609999999899</v>
          </cell>
          <cell r="AS190">
            <v>-27504.271200000003</v>
          </cell>
          <cell r="AT190">
            <v>-34596.2454</v>
          </cell>
          <cell r="AU190">
            <v>-78900.519100000005</v>
          </cell>
          <cell r="AV190">
            <v>-25404.665099999998</v>
          </cell>
          <cell r="AW190">
            <v>-20271.106700000004</v>
          </cell>
          <cell r="AX190">
            <v>5205.9127000000008</v>
          </cell>
          <cell r="AY190">
            <v>-4727.1716000000015</v>
          </cell>
          <cell r="AZ190">
            <v>-11409.748</v>
          </cell>
          <cell r="BA190">
            <v>-32350.608</v>
          </cell>
          <cell r="BB190">
            <v>-6741.8712999999989</v>
          </cell>
          <cell r="BC190">
            <v>-9692.8084000000017</v>
          </cell>
          <cell r="BD190">
            <v>-224.35970000000088</v>
          </cell>
          <cell r="BE190">
            <v>-24721.884899999997</v>
          </cell>
          <cell r="BF190">
            <v>-34084.581200000001</v>
          </cell>
          <cell r="BG190">
            <v>-78347.926200000002</v>
          </cell>
          <cell r="BH190">
            <v>-27113.468500000003</v>
          </cell>
          <cell r="BI190">
            <v>-23806.657399999996</v>
          </cell>
          <cell r="BJ190">
            <v>3596.3150000000023</v>
          </cell>
          <cell r="BK190">
            <v>-5449.0372999999963</v>
          </cell>
          <cell r="BL190">
            <v>-11543.1037</v>
          </cell>
          <cell r="BM190">
            <v>-32560.259700000002</v>
          </cell>
          <cell r="BN190">
            <v>-6678.8571000000011</v>
          </cell>
          <cell r="BO190">
            <v>-9575.8231000000014</v>
          </cell>
          <cell r="BP190">
            <v>-1133.5247000000018</v>
          </cell>
          <cell r="BQ190">
            <v>-25012.799899999998</v>
          </cell>
          <cell r="BR190">
            <v>-36160.274700000002</v>
          </cell>
          <cell r="BS190">
            <v>-74909.205199999997</v>
          </cell>
          <cell r="BT190">
            <v>-27370.541899999997</v>
          </cell>
          <cell r="BU190">
            <v>-21772.227400000003</v>
          </cell>
          <cell r="BV190">
            <v>3137.0957999999955</v>
          </cell>
          <cell r="BW190">
            <v>-4684.3064000000013</v>
          </cell>
          <cell r="BX190">
            <v>-12038.400800000003</v>
          </cell>
          <cell r="BY190">
            <v>-32499.854299999999</v>
          </cell>
          <cell r="BZ190">
            <v>-6487.8283999999985</v>
          </cell>
          <cell r="CA190">
            <v>-8096.9519999999975</v>
          </cell>
          <cell r="CB190">
            <v>-307.11349999999948</v>
          </cell>
          <cell r="CC190">
            <v>-28337.768600000003</v>
          </cell>
          <cell r="CD190">
            <v>-33237.750699999997</v>
          </cell>
          <cell r="CE190">
            <v>-77216.011499999993</v>
          </cell>
          <cell r="CF190">
            <v>-30349.482799999998</v>
          </cell>
          <cell r="CG190">
            <v>-20049.872700000007</v>
          </cell>
          <cell r="CH190">
            <v>4401.2675000000017</v>
          </cell>
          <cell r="CI190">
            <v>-5484.729600000006</v>
          </cell>
          <cell r="CJ190">
            <v>-11497.394500000002</v>
          </cell>
          <cell r="CK190">
            <v>-31747.886700000003</v>
          </cell>
          <cell r="CL190">
            <v>-8296.1203999999998</v>
          </cell>
          <cell r="CM190">
            <v>-9693.3844000000026</v>
          </cell>
          <cell r="CN190">
            <v>-2738.1993999999977</v>
          </cell>
          <cell r="CO190">
            <v>-23767.803599999999</v>
          </cell>
          <cell r="CP190">
            <v>-33127.969899999996</v>
          </cell>
          <cell r="CQ190">
            <v>-77328.876900000003</v>
          </cell>
          <cell r="CR190">
            <v>-27535.608099999998</v>
          </cell>
          <cell r="CS190">
            <v>-20575.550300000003</v>
          </cell>
          <cell r="CT190">
            <v>3708.7317000000039</v>
          </cell>
          <cell r="CU190">
            <v>-5180.3267999999953</v>
          </cell>
          <cell r="CV190">
            <v>-11826.927900000002</v>
          </cell>
          <cell r="CW190">
            <v>-30676.665300000001</v>
          </cell>
          <cell r="CX190">
            <v>-8898.2277000000031</v>
          </cell>
          <cell r="CY190">
            <v>-10914.777000000002</v>
          </cell>
          <cell r="CZ190">
            <v>-1917.1601999999984</v>
          </cell>
          <cell r="DA190">
            <v>-26031.196600000003</v>
          </cell>
          <cell r="DB190">
            <v>-36656.284899999999</v>
          </cell>
          <cell r="DC190">
            <v>-74420.863700000002</v>
          </cell>
          <cell r="DD190">
            <v>-27350.104200000002</v>
          </cell>
          <cell r="DE190">
            <v>-22034.6351</v>
          </cell>
          <cell r="DF190">
            <v>5186.7746000000043</v>
          </cell>
          <cell r="DG190">
            <v>-5413.7814000000071</v>
          </cell>
          <cell r="DH190">
            <v>-11392.1711</v>
          </cell>
          <cell r="DI190">
            <v>-31518.3436</v>
          </cell>
          <cell r="DJ190">
            <v>-7315.6318000000028</v>
          </cell>
          <cell r="DK190">
            <v>-11291.626100000001</v>
          </cell>
          <cell r="DL190">
            <v>-1594.5915000000023</v>
          </cell>
          <cell r="DM190">
            <v>-27477.411399999997</v>
          </cell>
          <cell r="DN190">
            <v>-34278.435400000002</v>
          </cell>
          <cell r="DO190">
            <v>-77911.593699999998</v>
          </cell>
          <cell r="DP190">
            <v>-25951.660900000003</v>
          </cell>
          <cell r="DQ190">
            <v>-19095.805399999997</v>
          </cell>
          <cell r="DR190">
            <v>5538.4872999999934</v>
          </cell>
          <cell r="DS190">
            <v>-4460.0457000000024</v>
          </cell>
          <cell r="DT190">
            <v>-11421.179499999998</v>
          </cell>
          <cell r="DU190">
            <v>-32347.500699999997</v>
          </cell>
          <cell r="DV190">
            <v>-7218.4316000000035</v>
          </cell>
          <cell r="DW190">
            <v>-10617.510499999997</v>
          </cell>
          <cell r="DX190">
            <v>-561.27739999999903</v>
          </cell>
          <cell r="DY190">
            <v>-24854.491300000002</v>
          </cell>
          <cell r="DZ190">
            <v>-33698.1584</v>
          </cell>
          <cell r="EA190">
            <v>-76993.590100000001</v>
          </cell>
          <cell r="EB190">
            <v>-27760.967799999999</v>
          </cell>
          <cell r="EC190">
            <v>-22116.551800000001</v>
          </cell>
          <cell r="ED190">
            <v>4922.0007999999943</v>
          </cell>
          <cell r="EE190">
            <v>-6273.8980999999985</v>
          </cell>
          <cell r="EF190">
            <v>-12298.180999999997</v>
          </cell>
          <cell r="EG190">
            <v>-32051.6541</v>
          </cell>
          <cell r="EH190">
            <v>-7490.2977000000028</v>
          </cell>
        </row>
        <row r="191">
          <cell r="C191" t="str">
            <v>Utility Owned Generation (ex Helms)</v>
          </cell>
          <cell r="D191">
            <v>1341857.8230999999</v>
          </cell>
          <cell r="E191">
            <v>1541477.4365999999</v>
          </cell>
          <cell r="F191">
            <v>1987478.2922</v>
          </cell>
          <cell r="G191">
            <v>1909320.4503000001</v>
          </cell>
          <cell r="H191">
            <v>1766500.5608999999</v>
          </cell>
          <cell r="I191">
            <v>1959478.5493999999</v>
          </cell>
          <cell r="J191">
            <v>1840404.3957</v>
          </cell>
          <cell r="K191">
            <v>1971979.1000999999</v>
          </cell>
          <cell r="L191">
            <v>1919836.4993</v>
          </cell>
          <cell r="M191">
            <v>1997690.2644</v>
          </cell>
          <cell r="N191">
            <v>1867655.6304000001</v>
          </cell>
          <cell r="O191">
            <v>1904869.7781999998</v>
          </cell>
          <cell r="P191">
            <v>1324220.3388</v>
          </cell>
          <cell r="Q191">
            <v>1943312.7817999998</v>
          </cell>
          <cell r="R191">
            <v>2335817.9244999997</v>
          </cell>
          <cell r="S191">
            <v>2519877.1717000003</v>
          </cell>
          <cell r="T191">
            <v>2025631.1706999999</v>
          </cell>
          <cell r="U191">
            <v>2252006.5911000003</v>
          </cell>
          <cell r="V191">
            <v>2143814.3647999996</v>
          </cell>
          <cell r="W191">
            <v>1425803.3523000001</v>
          </cell>
          <cell r="X191">
            <v>2162726.2782999999</v>
          </cell>
          <cell r="Y191">
            <v>2322095.0320000001</v>
          </cell>
          <cell r="Z191">
            <v>2223002.5317000006</v>
          </cell>
          <cell r="AA191">
            <v>2165882.6727</v>
          </cell>
          <cell r="AB191">
            <v>2196814.6477000001</v>
          </cell>
          <cell r="AC191">
            <v>2163155.4184999997</v>
          </cell>
          <cell r="AD191">
            <v>2351748.5211999998</v>
          </cell>
          <cell r="AE191">
            <v>2530675.7551000002</v>
          </cell>
          <cell r="AF191">
            <v>2105934.2205000003</v>
          </cell>
          <cell r="AG191">
            <v>2282702.4863000005</v>
          </cell>
          <cell r="AH191">
            <v>2078453.6243</v>
          </cell>
          <cell r="AI191">
            <v>1503278.8975</v>
          </cell>
          <cell r="AJ191">
            <v>2203397.7413999997</v>
          </cell>
          <cell r="AK191">
            <v>2334211.7102000001</v>
          </cell>
          <cell r="AL191">
            <v>2238516.6914000004</v>
          </cell>
          <cell r="AM191">
            <v>2156253.2669000002</v>
          </cell>
          <cell r="AN191">
            <v>2221497.1488999999</v>
          </cell>
          <cell r="AO191">
            <v>2230426.0893999999</v>
          </cell>
          <cell r="AP191">
            <v>2349332.4098</v>
          </cell>
          <cell r="AQ191">
            <v>2542190.628</v>
          </cell>
          <cell r="AR191">
            <v>1338748.5011</v>
          </cell>
          <cell r="AS191">
            <v>2101357.7848999999</v>
          </cell>
          <cell r="AT191">
            <v>2163307.2487999997</v>
          </cell>
          <cell r="AU191">
            <v>2303826.3279999997</v>
          </cell>
          <cell r="AV191">
            <v>2205590.5030999999</v>
          </cell>
          <cell r="AW191">
            <v>2446681.9733000002</v>
          </cell>
          <cell r="AX191">
            <v>2352242.9253000002</v>
          </cell>
          <cell r="AY191">
            <v>2189877.4007000001</v>
          </cell>
          <cell r="AZ191">
            <v>2227726.7211000002</v>
          </cell>
          <cell r="BA191">
            <v>2242322.9679999999</v>
          </cell>
          <cell r="BB191">
            <v>2353173.9048999995</v>
          </cell>
          <cell r="BC191">
            <v>2547279.9004000002</v>
          </cell>
          <cell r="BD191">
            <v>1364043.2427999999</v>
          </cell>
          <cell r="BE191">
            <v>2131614.1362999999</v>
          </cell>
          <cell r="BF191">
            <v>2171260.5022</v>
          </cell>
          <cell r="BG191">
            <v>2312044.0584</v>
          </cell>
          <cell r="BH191">
            <v>2448535.2681999998</v>
          </cell>
          <cell r="BI191">
            <v>2925826.9224</v>
          </cell>
          <cell r="BJ191">
            <v>2817700.5579999997</v>
          </cell>
          <cell r="BK191">
            <v>2411048.1122999997</v>
          </cell>
          <cell r="BL191">
            <v>1828603.7320000001</v>
          </cell>
          <cell r="BM191">
            <v>2501804.1200999995</v>
          </cell>
          <cell r="BN191">
            <v>2915645.7042</v>
          </cell>
          <cell r="BO191">
            <v>3025494.8632000005</v>
          </cell>
          <cell r="BP191">
            <v>2400140.2237999998</v>
          </cell>
          <cell r="BQ191">
            <v>2539322.0737000001</v>
          </cell>
          <cell r="BR191">
            <v>2540838.0570999999</v>
          </cell>
          <cell r="BS191">
            <v>2532625.2437</v>
          </cell>
          <cell r="BT191">
            <v>2484834.7012</v>
          </cell>
          <cell r="BU191">
            <v>2928933.3565000002</v>
          </cell>
          <cell r="BV191">
            <v>2824503.8902000003</v>
          </cell>
          <cell r="BW191">
            <v>2329585.0060999999</v>
          </cell>
          <cell r="BX191">
            <v>1791080.5591</v>
          </cell>
          <cell r="BY191">
            <v>2514374.0490999995</v>
          </cell>
          <cell r="BZ191">
            <v>2838519.6706999997</v>
          </cell>
          <cell r="CA191">
            <v>3021661.1436000001</v>
          </cell>
          <cell r="CB191">
            <v>2489545.1000000006</v>
          </cell>
          <cell r="CC191">
            <v>2569961.9831000003</v>
          </cell>
          <cell r="CD191">
            <v>2537666.6009999998</v>
          </cell>
          <cell r="CE191">
            <v>1696742.3464000002</v>
          </cell>
          <cell r="CF191">
            <v>2442096.4945</v>
          </cell>
          <cell r="CG191">
            <v>2916665.4727000003</v>
          </cell>
          <cell r="CH191">
            <v>2746066.2851</v>
          </cell>
          <cell r="CI191">
            <v>2439351.8984000003</v>
          </cell>
          <cell r="CJ191">
            <v>2578565.8512000004</v>
          </cell>
          <cell r="CK191">
            <v>2535982.8843999999</v>
          </cell>
          <cell r="CL191">
            <v>2841153.3664999995</v>
          </cell>
          <cell r="CM191">
            <v>2930814.3158999998</v>
          </cell>
          <cell r="CN191">
            <v>2288344.605</v>
          </cell>
          <cell r="CO191">
            <v>2565412.0659000003</v>
          </cell>
          <cell r="CP191">
            <v>2369078.1334999995</v>
          </cell>
          <cell r="CQ191">
            <v>1761664.4188000001</v>
          </cell>
          <cell r="CR191">
            <v>2457248.7485999996</v>
          </cell>
          <cell r="CS191">
            <v>2783278.8535000002</v>
          </cell>
          <cell r="CT191">
            <v>2652395.8858000003</v>
          </cell>
          <cell r="CU191">
            <v>2433702.7567000003</v>
          </cell>
          <cell r="CV191">
            <v>2466301.9380000001</v>
          </cell>
          <cell r="CW191">
            <v>2417222.3894000002</v>
          </cell>
          <cell r="CX191">
            <v>2830637.6568999998</v>
          </cell>
          <cell r="CY191">
            <v>2941546.5084999995</v>
          </cell>
          <cell r="CZ191">
            <v>1610898.6858000001</v>
          </cell>
          <cell r="DA191">
            <v>2366745.9709000001</v>
          </cell>
          <cell r="DB191">
            <v>2400526.4908999996</v>
          </cell>
          <cell r="DC191">
            <v>2559956.4791999999</v>
          </cell>
          <cell r="DD191">
            <v>2483282.0206999998</v>
          </cell>
          <cell r="DE191">
            <v>2619060.1383000002</v>
          </cell>
          <cell r="DF191">
            <v>2583944.4429000001</v>
          </cell>
          <cell r="DG191">
            <v>2405345.7113000005</v>
          </cell>
          <cell r="DH191">
            <v>2494457.6812</v>
          </cell>
          <cell r="DI191">
            <v>2418064.0677</v>
          </cell>
          <cell r="DJ191">
            <v>2736950.0609999998</v>
          </cell>
          <cell r="DK191">
            <v>2941923.3575999998</v>
          </cell>
          <cell r="DL191">
            <v>1574377.2507000002</v>
          </cell>
          <cell r="DM191">
            <v>2363548.8617000002</v>
          </cell>
          <cell r="DN191">
            <v>2426739.1413999996</v>
          </cell>
          <cell r="DO191">
            <v>2563447.2091999999</v>
          </cell>
          <cell r="DP191">
            <v>2453293.0773999998</v>
          </cell>
          <cell r="DQ191">
            <v>2650074.1085999999</v>
          </cell>
          <cell r="DR191">
            <v>2583592.7302000001</v>
          </cell>
          <cell r="DS191">
            <v>2350933.7996000005</v>
          </cell>
          <cell r="DT191">
            <v>1698615.9696000002</v>
          </cell>
          <cell r="DU191">
            <v>2297748.156</v>
          </cell>
          <cell r="DV191">
            <v>2735505.8607999994</v>
          </cell>
          <cell r="DW191">
            <v>2941245.6201999998</v>
          </cell>
          <cell r="DX191">
            <v>2367568.5535000004</v>
          </cell>
          <cell r="DY191">
            <v>2539063.1446000002</v>
          </cell>
          <cell r="DZ191">
            <v>2425458.7052000002</v>
          </cell>
          <cell r="EA191">
            <v>2534282.9748</v>
          </cell>
          <cell r="EB191">
            <v>2483942.2171</v>
          </cell>
          <cell r="EC191">
            <v>2656685.5859000003</v>
          </cell>
          <cell r="ED191">
            <v>2545912.7069000001</v>
          </cell>
          <cell r="EE191">
            <v>2323244.3106999998</v>
          </cell>
          <cell r="EF191">
            <v>1655477.9709000001</v>
          </cell>
          <cell r="EG191">
            <v>2323052.3322000001</v>
          </cell>
          <cell r="EH191">
            <v>2739624.5178999999</v>
          </cell>
        </row>
        <row r="192">
          <cell r="C192" t="str">
            <v>Total Electric Purchases</v>
          </cell>
          <cell r="D192">
            <v>5881018.8147999998</v>
          </cell>
          <cell r="E192">
            <v>5165408.6367000006</v>
          </cell>
          <cell r="F192">
            <v>5162364.7126999991</v>
          </cell>
          <cell r="G192">
            <v>5161497.9397999989</v>
          </cell>
          <cell r="H192">
            <v>4521435.8379999995</v>
          </cell>
          <cell r="I192">
            <v>4927373.5204000007</v>
          </cell>
          <cell r="J192">
            <v>4892635.094800001</v>
          </cell>
          <cell r="K192">
            <v>5332984.4124000017</v>
          </cell>
          <cell r="L192">
            <v>5798796.1829000004</v>
          </cell>
          <cell r="M192">
            <v>6431890.695700001</v>
          </cell>
          <cell r="N192">
            <v>6445085.2141999975</v>
          </cell>
          <cell r="O192">
            <v>5847816.6560000004</v>
          </cell>
          <cell r="P192">
            <v>5923926.8658000007</v>
          </cell>
          <cell r="Q192">
            <v>4842259.7231999999</v>
          </cell>
          <cell r="R192">
            <v>4836305.5260999985</v>
          </cell>
          <cell r="S192">
            <v>4701638.3797999993</v>
          </cell>
          <cell r="T192">
            <v>4351129.4922000011</v>
          </cell>
          <cell r="U192">
            <v>4755398.571200002</v>
          </cell>
          <cell r="V192">
            <v>4665356.9406000003</v>
          </cell>
          <cell r="W192">
            <v>6020984.9605</v>
          </cell>
          <cell r="X192">
            <v>5661009.5959000001</v>
          </cell>
          <cell r="Y192">
            <v>6239793.7464999985</v>
          </cell>
          <cell r="Z192">
            <v>6312224.8813000005</v>
          </cell>
          <cell r="AA192">
            <v>5688748.9495000001</v>
          </cell>
          <cell r="AB192">
            <v>5094922.3427000009</v>
          </cell>
          <cell r="AC192">
            <v>4734192.3516000006</v>
          </cell>
          <cell r="AD192">
            <v>4933968.3090000004</v>
          </cell>
          <cell r="AE192">
            <v>4809726.3067999994</v>
          </cell>
          <cell r="AF192">
            <v>4644974.0672999993</v>
          </cell>
          <cell r="AG192">
            <v>4864768.5897000004</v>
          </cell>
          <cell r="AH192">
            <v>4864020.7811000003</v>
          </cell>
          <cell r="AI192">
            <v>6086440.9156999998</v>
          </cell>
          <cell r="AJ192">
            <v>5767435.2810000014</v>
          </cell>
          <cell r="AK192">
            <v>6388433.0162999984</v>
          </cell>
          <cell r="AL192">
            <v>6456935.0977999996</v>
          </cell>
          <cell r="AM192">
            <v>5846225.1838000007</v>
          </cell>
          <cell r="AN192">
            <v>5206279.8361999989</v>
          </cell>
          <cell r="AO192">
            <v>4797002.7054000003</v>
          </cell>
          <cell r="AP192">
            <v>5071750.1126999995</v>
          </cell>
          <cell r="AQ192">
            <v>4960287.8721000003</v>
          </cell>
          <cell r="AR192">
            <v>5281656.8102000002</v>
          </cell>
          <cell r="AS192">
            <v>5180016.2925000004</v>
          </cell>
          <cell r="AT192">
            <v>4907286.7800000012</v>
          </cell>
          <cell r="AU192">
            <v>5424403.0887999991</v>
          </cell>
          <cell r="AV192">
            <v>5906589.8781000003</v>
          </cell>
          <cell r="AW192">
            <v>6431127.2992999991</v>
          </cell>
          <cell r="AX192">
            <v>6498764.5061999997</v>
          </cell>
          <cell r="AY192">
            <v>5954860.8624</v>
          </cell>
          <cell r="AZ192">
            <v>5332798.1025000019</v>
          </cell>
          <cell r="BA192">
            <v>4910554.4517999981</v>
          </cell>
          <cell r="BB192">
            <v>5197167.9996999986</v>
          </cell>
          <cell r="BC192">
            <v>5037908.3348000003</v>
          </cell>
          <cell r="BD192">
            <v>5330681.7259999989</v>
          </cell>
          <cell r="BE192">
            <v>5227692.3530000001</v>
          </cell>
          <cell r="BF192">
            <v>4976905.3807000006</v>
          </cell>
          <cell r="BG192">
            <v>5499744.9053000016</v>
          </cell>
          <cell r="BH192">
            <v>5753520.4848999996</v>
          </cell>
          <cell r="BI192">
            <v>6051251.0227000006</v>
          </cell>
          <cell r="BJ192">
            <v>6130574.2434</v>
          </cell>
          <cell r="BK192">
            <v>5821923.387000002</v>
          </cell>
          <cell r="BL192">
            <v>5813031.2709000008</v>
          </cell>
          <cell r="BM192">
            <v>4727181.5593999997</v>
          </cell>
          <cell r="BN192">
            <v>4714145.691399999</v>
          </cell>
          <cell r="BO192">
            <v>4637624.8540000003</v>
          </cell>
          <cell r="BP192">
            <v>4364598.2605999997</v>
          </cell>
          <cell r="BQ192">
            <v>4895796.536799999</v>
          </cell>
          <cell r="BR192">
            <v>4682617.6186999995</v>
          </cell>
          <cell r="BS192">
            <v>5355172.8403000012</v>
          </cell>
          <cell r="BT192">
            <v>5801366.0711000003</v>
          </cell>
          <cell r="BU192">
            <v>6137871.7436999995</v>
          </cell>
          <cell r="BV192">
            <v>6216020.0078000017</v>
          </cell>
          <cell r="BW192">
            <v>5986589.6126999995</v>
          </cell>
          <cell r="BX192">
            <v>5928743.9689999996</v>
          </cell>
          <cell r="BY192">
            <v>4787426.6110000005</v>
          </cell>
          <cell r="BZ192">
            <v>4867912.6905000005</v>
          </cell>
          <cell r="CA192">
            <v>4668738.3059</v>
          </cell>
          <cell r="CB192">
            <v>4582871.9404999986</v>
          </cell>
          <cell r="CC192">
            <v>4920927.561999999</v>
          </cell>
          <cell r="CD192">
            <v>4733634.1206</v>
          </cell>
          <cell r="CE192">
            <v>6248634.6829999983</v>
          </cell>
          <cell r="CF192">
            <v>5905986.5976</v>
          </cell>
          <cell r="CG192">
            <v>6212360.5285</v>
          </cell>
          <cell r="CH192">
            <v>6358095.3652999997</v>
          </cell>
          <cell r="CI192">
            <v>5936590.6725999992</v>
          </cell>
          <cell r="CJ192">
            <v>5195266.771399999</v>
          </cell>
          <cell r="CK192">
            <v>4817128.7935000006</v>
          </cell>
          <cell r="CL192">
            <v>4921824.8806999996</v>
          </cell>
          <cell r="CM192">
            <v>4894771.2489</v>
          </cell>
          <cell r="CN192">
            <v>4621906.644199999</v>
          </cell>
          <cell r="CO192">
            <v>5026333.3538000006</v>
          </cell>
          <cell r="CP192">
            <v>5004696.3427999998</v>
          </cell>
          <cell r="CQ192">
            <v>6295666.4311999995</v>
          </cell>
          <cell r="CR192">
            <v>6006083.3499999996</v>
          </cell>
          <cell r="CS192">
            <v>6476188.8592999997</v>
          </cell>
          <cell r="CT192">
            <v>6581926.3458000012</v>
          </cell>
          <cell r="CU192">
            <v>6061365.7059000004</v>
          </cell>
          <cell r="CV192">
            <v>5419038.0790999997</v>
          </cell>
          <cell r="CW192">
            <v>5038887.4601999996</v>
          </cell>
          <cell r="CX192">
            <v>5042918.0307999998</v>
          </cell>
          <cell r="CY192">
            <v>4971593.1530000009</v>
          </cell>
          <cell r="CZ192">
            <v>5375237.8499999987</v>
          </cell>
          <cell r="DA192">
            <v>5311321.7984999996</v>
          </cell>
          <cell r="DB192">
            <v>5058482.6653999984</v>
          </cell>
          <cell r="DC192">
            <v>5583359.4072000012</v>
          </cell>
          <cell r="DD192">
            <v>6073868.5724999998</v>
          </cell>
          <cell r="DE192">
            <v>6744719.1664000005</v>
          </cell>
          <cell r="DF192">
            <v>6752086.4006000021</v>
          </cell>
          <cell r="DG192">
            <v>6184750.1723999996</v>
          </cell>
          <cell r="DH192">
            <v>5478621.655199999</v>
          </cell>
          <cell r="DI192">
            <v>5122029.1581999995</v>
          </cell>
          <cell r="DJ192">
            <v>5222573.4067000002</v>
          </cell>
          <cell r="DK192">
            <v>5052950.4504000004</v>
          </cell>
          <cell r="DL192">
            <v>5483810.003800001</v>
          </cell>
          <cell r="DM192">
            <v>5395117.1461999975</v>
          </cell>
          <cell r="DN192">
            <v>5106783.588299999</v>
          </cell>
          <cell r="DO192">
            <v>5666849.377100002</v>
          </cell>
          <cell r="DP192">
            <v>6190584.1739000008</v>
          </cell>
          <cell r="DQ192">
            <v>6807157.6705999998</v>
          </cell>
          <cell r="DR192">
            <v>6848743.7260000007</v>
          </cell>
          <cell r="DS192">
            <v>6326861.7872000001</v>
          </cell>
          <cell r="DT192">
            <v>6356963.8165999996</v>
          </cell>
          <cell r="DU192">
            <v>5320873.6046999991</v>
          </cell>
          <cell r="DV192">
            <v>5305634.3540000003</v>
          </cell>
          <cell r="DW192">
            <v>5094080.9282000009</v>
          </cell>
          <cell r="DX192">
            <v>5020737.7182999998</v>
          </cell>
          <cell r="DY192">
            <v>5282537.5300999992</v>
          </cell>
          <cell r="DZ192">
            <v>5171025.7715999987</v>
          </cell>
          <cell r="EA192">
            <v>5763707.6316</v>
          </cell>
          <cell r="EB192">
            <v>6234548.9757000003</v>
          </cell>
          <cell r="EC192">
            <v>6882289.8851000015</v>
          </cell>
          <cell r="ED192">
            <v>6966837.5642999997</v>
          </cell>
          <cell r="EE192">
            <v>6429003.3408000004</v>
          </cell>
          <cell r="EF192">
            <v>6468190.3691999996</v>
          </cell>
          <cell r="EG192">
            <v>5359310.4232000001</v>
          </cell>
          <cell r="EH192">
            <v>5368866.059700001</v>
          </cell>
        </row>
      </sheetData>
      <sheetData sheetId="11"/>
      <sheetData sheetId="12"/>
      <sheetData sheetId="13"/>
      <sheetData sheetId="14"/>
      <sheetData sheetId="15"/>
      <sheetData sheetId="16">
        <row r="2">
          <cell r="C2">
            <v>40087</v>
          </cell>
        </row>
      </sheetData>
      <sheetData sheetId="17">
        <row r="4">
          <cell r="C4">
            <v>40087</v>
          </cell>
        </row>
      </sheetData>
      <sheetData sheetId="18"/>
      <sheetData sheetId="19"/>
      <sheetData sheetId="20"/>
      <sheetData sheetId="21">
        <row r="242">
          <cell r="D242">
            <v>40087</v>
          </cell>
          <cell r="E242">
            <v>40118</v>
          </cell>
          <cell r="F242">
            <v>40148</v>
          </cell>
          <cell r="G242">
            <v>40179</v>
          </cell>
          <cell r="H242">
            <v>40210</v>
          </cell>
          <cell r="I242">
            <v>40238</v>
          </cell>
          <cell r="J242">
            <v>40269</v>
          </cell>
          <cell r="K242">
            <v>40299</v>
          </cell>
          <cell r="L242">
            <v>40330</v>
          </cell>
          <cell r="M242">
            <v>40360</v>
          </cell>
          <cell r="N242">
            <v>40391</v>
          </cell>
          <cell r="O242">
            <v>40422</v>
          </cell>
          <cell r="P242">
            <v>40452</v>
          </cell>
          <cell r="Q242">
            <v>40483</v>
          </cell>
          <cell r="R242">
            <v>40513</v>
          </cell>
          <cell r="S242">
            <v>40544</v>
          </cell>
          <cell r="T242">
            <v>40575</v>
          </cell>
          <cell r="U242">
            <v>40603</v>
          </cell>
          <cell r="V242">
            <v>40634</v>
          </cell>
          <cell r="W242">
            <v>40664</v>
          </cell>
          <cell r="X242">
            <v>40695</v>
          </cell>
          <cell r="Y242">
            <v>40725</v>
          </cell>
          <cell r="Z242">
            <v>40756</v>
          </cell>
          <cell r="AA242">
            <v>40787</v>
          </cell>
          <cell r="AB242">
            <v>40817</v>
          </cell>
          <cell r="AC242">
            <v>40848</v>
          </cell>
          <cell r="AD242">
            <v>40878</v>
          </cell>
          <cell r="AE242">
            <v>40909</v>
          </cell>
          <cell r="AF242">
            <v>40940</v>
          </cell>
          <cell r="AG242">
            <v>40969</v>
          </cell>
          <cell r="AH242">
            <v>41000</v>
          </cell>
          <cell r="AI242">
            <v>41030</v>
          </cell>
          <cell r="AJ242">
            <v>41061</v>
          </cell>
          <cell r="AK242">
            <v>41091</v>
          </cell>
          <cell r="AL242">
            <v>41122</v>
          </cell>
          <cell r="AM242">
            <v>41153</v>
          </cell>
          <cell r="AN242">
            <v>41183</v>
          </cell>
          <cell r="AO242">
            <v>41214</v>
          </cell>
          <cell r="AP242">
            <v>41244</v>
          </cell>
          <cell r="AQ242">
            <v>41275</v>
          </cell>
          <cell r="AR242">
            <v>41306</v>
          </cell>
          <cell r="AS242">
            <v>41334</v>
          </cell>
          <cell r="AT242">
            <v>41365</v>
          </cell>
          <cell r="AU242">
            <v>41395</v>
          </cell>
          <cell r="AV242">
            <v>41426</v>
          </cell>
          <cell r="AW242">
            <v>41456</v>
          </cell>
          <cell r="AX242">
            <v>41487</v>
          </cell>
          <cell r="AY242">
            <v>41518</v>
          </cell>
          <cell r="AZ242">
            <v>41548</v>
          </cell>
          <cell r="BA242">
            <v>41579</v>
          </cell>
          <cell r="BB242">
            <v>41609</v>
          </cell>
          <cell r="BC242">
            <v>41640</v>
          </cell>
          <cell r="BD242">
            <v>41671</v>
          </cell>
          <cell r="BE242">
            <v>41699</v>
          </cell>
          <cell r="BF242">
            <v>41730</v>
          </cell>
          <cell r="BG242">
            <v>41760</v>
          </cell>
          <cell r="BH242">
            <v>41791</v>
          </cell>
          <cell r="BI242">
            <v>41821</v>
          </cell>
          <cell r="BJ242">
            <v>41852</v>
          </cell>
          <cell r="BK242">
            <v>41883</v>
          </cell>
          <cell r="BL242">
            <v>41913</v>
          </cell>
          <cell r="BM242">
            <v>41944</v>
          </cell>
          <cell r="BN242">
            <v>41974</v>
          </cell>
          <cell r="BO242">
            <v>42005</v>
          </cell>
          <cell r="BP242">
            <v>42036</v>
          </cell>
          <cell r="BQ242">
            <v>42064</v>
          </cell>
          <cell r="BR242">
            <v>42095</v>
          </cell>
          <cell r="BS242">
            <v>42125</v>
          </cell>
          <cell r="BT242">
            <v>42156</v>
          </cell>
          <cell r="BU242">
            <v>42186</v>
          </cell>
          <cell r="BV242">
            <v>42217</v>
          </cell>
          <cell r="BW242">
            <v>42248</v>
          </cell>
          <cell r="BX242">
            <v>42278</v>
          </cell>
          <cell r="BY242">
            <v>42309</v>
          </cell>
          <cell r="BZ242">
            <v>42339</v>
          </cell>
          <cell r="CA242">
            <v>42370</v>
          </cell>
          <cell r="CB242">
            <v>42401</v>
          </cell>
          <cell r="CC242">
            <v>42430</v>
          </cell>
          <cell r="CD242">
            <v>42461</v>
          </cell>
          <cell r="CE242">
            <v>42491</v>
          </cell>
          <cell r="CF242">
            <v>42522</v>
          </cell>
          <cell r="CG242">
            <v>42552</v>
          </cell>
          <cell r="CH242">
            <v>42583</v>
          </cell>
          <cell r="CI242">
            <v>42614</v>
          </cell>
          <cell r="CJ242">
            <v>42644</v>
          </cell>
          <cell r="CK242">
            <v>42675</v>
          </cell>
          <cell r="CL242">
            <v>42705</v>
          </cell>
          <cell r="CM242">
            <v>42736</v>
          </cell>
          <cell r="CN242">
            <v>42767</v>
          </cell>
          <cell r="CO242">
            <v>42795</v>
          </cell>
          <cell r="CP242">
            <v>42826</v>
          </cell>
          <cell r="CQ242">
            <v>42856</v>
          </cell>
          <cell r="CR242">
            <v>42887</v>
          </cell>
          <cell r="CS242">
            <v>42917</v>
          </cell>
          <cell r="CT242">
            <v>42948</v>
          </cell>
          <cell r="CU242">
            <v>42979</v>
          </cell>
          <cell r="CV242">
            <v>43009</v>
          </cell>
          <cell r="CW242">
            <v>43040</v>
          </cell>
          <cell r="CX242">
            <v>43070</v>
          </cell>
          <cell r="CY242">
            <v>43101</v>
          </cell>
          <cell r="CZ242">
            <v>43132</v>
          </cell>
          <cell r="DA242">
            <v>43160</v>
          </cell>
          <cell r="DB242">
            <v>43191</v>
          </cell>
          <cell r="DC242">
            <v>43221</v>
          </cell>
          <cell r="DD242">
            <v>43252</v>
          </cell>
          <cell r="DE242">
            <v>43282</v>
          </cell>
          <cell r="DF242">
            <v>43313</v>
          </cell>
          <cell r="DG242">
            <v>43344</v>
          </cell>
          <cell r="DH242">
            <v>43374</v>
          </cell>
          <cell r="DI242">
            <v>43405</v>
          </cell>
          <cell r="DJ242">
            <v>43435</v>
          </cell>
          <cell r="DK242">
            <v>43466</v>
          </cell>
          <cell r="DL242">
            <v>43497</v>
          </cell>
          <cell r="DM242">
            <v>43525</v>
          </cell>
          <cell r="DN242">
            <v>43556</v>
          </cell>
          <cell r="DO242">
            <v>43586</v>
          </cell>
          <cell r="DP242">
            <v>43617</v>
          </cell>
          <cell r="DQ242">
            <v>43647</v>
          </cell>
          <cell r="DR242">
            <v>43678</v>
          </cell>
          <cell r="DS242">
            <v>43709</v>
          </cell>
          <cell r="DT242">
            <v>43739</v>
          </cell>
          <cell r="DU242">
            <v>43770</v>
          </cell>
          <cell r="DV242">
            <v>43800</v>
          </cell>
          <cell r="DW242">
            <v>43831</v>
          </cell>
          <cell r="DX242">
            <v>43862</v>
          </cell>
          <cell r="DY242">
            <v>43891</v>
          </cell>
          <cell r="DZ242">
            <v>43922</v>
          </cell>
          <cell r="EA242">
            <v>43952</v>
          </cell>
          <cell r="EB242">
            <v>43983</v>
          </cell>
          <cell r="EC242">
            <v>44013</v>
          </cell>
          <cell r="ED242">
            <v>44044</v>
          </cell>
          <cell r="EE242">
            <v>44075</v>
          </cell>
          <cell r="EF242">
            <v>44105</v>
          </cell>
          <cell r="EG242">
            <v>44136</v>
          </cell>
          <cell r="EH242">
            <v>44166</v>
          </cell>
        </row>
        <row r="243">
          <cell r="C243" t="str">
            <v>Total Tolling and LTRFO</v>
          </cell>
          <cell r="D243">
            <v>29.674451169206396</v>
          </cell>
          <cell r="E243">
            <v>3.0598199999999999E-2</v>
          </cell>
          <cell r="F243">
            <v>3.6385692000000004E-2</v>
          </cell>
          <cell r="G243">
            <v>3.6500245680000001E-2</v>
          </cell>
          <cell r="H243">
            <v>3.3408150719999995E-2</v>
          </cell>
          <cell r="I243">
            <v>3.7005473759999997E-2</v>
          </cell>
          <cell r="J243">
            <v>3.6160984799999997E-2</v>
          </cell>
          <cell r="K243">
            <v>3.7229283840000002E-2</v>
          </cell>
          <cell r="L243">
            <v>3.6385264799999997E-2</v>
          </cell>
          <cell r="M243">
            <v>36.755379817637333</v>
          </cell>
          <cell r="N243">
            <v>53.719011049788477</v>
          </cell>
          <cell r="O243">
            <v>39.103649442863151</v>
          </cell>
          <cell r="P243">
            <v>3.9304493280000005E-2</v>
          </cell>
          <cell r="Q243">
            <v>4.06805472E-2</v>
          </cell>
          <cell r="R243">
            <v>4.5318230400000006E-2</v>
          </cell>
          <cell r="S243">
            <v>30.751320821899</v>
          </cell>
          <cell r="T243">
            <v>14.68135252121856</v>
          </cell>
          <cell r="U243">
            <v>16.09442618120012</v>
          </cell>
          <cell r="V243">
            <v>14.7081561298594</v>
          </cell>
          <cell r="W243">
            <v>13.920142602622999</v>
          </cell>
          <cell r="X243">
            <v>14.486520403550402</v>
          </cell>
          <cell r="Y243">
            <v>34.412072683854419</v>
          </cell>
          <cell r="Z243">
            <v>24.454991507855521</v>
          </cell>
          <cell r="AA243">
            <v>14.21812249716</v>
          </cell>
          <cell r="AB243">
            <v>14.882518403691421</v>
          </cell>
          <cell r="AC243">
            <v>14.879126140774561</v>
          </cell>
          <cell r="AD243">
            <v>20.322115717232403</v>
          </cell>
          <cell r="AE243">
            <v>32.298242519016</v>
          </cell>
          <cell r="AF243">
            <v>16.160766722941201</v>
          </cell>
          <cell r="AG243">
            <v>16.82108027828982</v>
          </cell>
          <cell r="AH243">
            <v>14.513470678140001</v>
          </cell>
          <cell r="AI243">
            <v>14.702413780713782</v>
          </cell>
          <cell r="AJ243">
            <v>25.9831670711526</v>
          </cell>
          <cell r="AK243">
            <v>40.793000907826041</v>
          </cell>
          <cell r="AL243">
            <v>45.291701044362881</v>
          </cell>
          <cell r="AM243">
            <v>24.464763423220482</v>
          </cell>
          <cell r="AN243">
            <v>31.376624090969457</v>
          </cell>
          <cell r="AO243">
            <v>30.018847042104699</v>
          </cell>
          <cell r="AP243">
            <v>53.556441141103988</v>
          </cell>
          <cell r="AQ243">
            <v>56.204886268859994</v>
          </cell>
          <cell r="AR243">
            <v>27.446360650516301</v>
          </cell>
          <cell r="AS243">
            <v>28.59826338046356</v>
          </cell>
          <cell r="AT243">
            <v>30.343992461474979</v>
          </cell>
          <cell r="AU243">
            <v>25.979743782405439</v>
          </cell>
          <cell r="AV243">
            <v>35.469763326352997</v>
          </cell>
          <cell r="AW243">
            <v>69.940487989264781</v>
          </cell>
          <cell r="AX243">
            <v>69.149569492420326</v>
          </cell>
          <cell r="AY243">
            <v>34.961313289927119</v>
          </cell>
          <cell r="AZ243">
            <v>43.015389330164524</v>
          </cell>
          <cell r="BA243">
            <v>41.260236279448399</v>
          </cell>
          <cell r="BB243">
            <v>66.447370506593359</v>
          </cell>
          <cell r="BC243">
            <v>37.160168061100322</v>
          </cell>
          <cell r="BD243">
            <v>23.297880726667199</v>
          </cell>
          <cell r="BE243">
            <v>24.329406919350003</v>
          </cell>
          <cell r="BF243">
            <v>23.567762199496602</v>
          </cell>
          <cell r="BG243">
            <v>22.18670710423644</v>
          </cell>
          <cell r="BH243">
            <v>21.5257118725631</v>
          </cell>
          <cell r="BI243">
            <v>49.681456713740722</v>
          </cell>
          <cell r="BJ243">
            <v>48.333969481323599</v>
          </cell>
          <cell r="BK243">
            <v>22.104422256402376</v>
          </cell>
          <cell r="BL243">
            <v>24.638132304791039</v>
          </cell>
          <cell r="BM243">
            <v>22.058868287020861</v>
          </cell>
          <cell r="BN243">
            <v>37.083599993870884</v>
          </cell>
          <cell r="BO243">
            <v>37.876502891410318</v>
          </cell>
          <cell r="BP243">
            <v>23.745943402867198</v>
          </cell>
          <cell r="BQ243">
            <v>24.859683517840001</v>
          </cell>
          <cell r="BR243">
            <v>23.301439364592699</v>
          </cell>
          <cell r="BS243">
            <v>21.815599192989499</v>
          </cell>
          <cell r="BT243">
            <v>22.862296668891702</v>
          </cell>
          <cell r="BU243">
            <v>50.283542632407979</v>
          </cell>
          <cell r="BV243">
            <v>49.173511302395198</v>
          </cell>
          <cell r="BW243">
            <v>22.496069297217279</v>
          </cell>
          <cell r="BX243">
            <v>24.346899450684116</v>
          </cell>
          <cell r="BY243">
            <v>22.679381863866901</v>
          </cell>
          <cell r="BZ243">
            <v>36.488496671382883</v>
          </cell>
          <cell r="CA243">
            <v>38.054622641628804</v>
          </cell>
          <cell r="CB243">
            <v>25.319078899009519</v>
          </cell>
          <cell r="CC243">
            <v>26.262093856821238</v>
          </cell>
          <cell r="CD243">
            <v>24.521688778579602</v>
          </cell>
          <cell r="CE243">
            <v>22.26293795919554</v>
          </cell>
          <cell r="CF243">
            <v>23.295183497472703</v>
          </cell>
          <cell r="CG243">
            <v>48.788075906018605</v>
          </cell>
          <cell r="CH243">
            <v>53.161823934468252</v>
          </cell>
          <cell r="CI243">
            <v>22.914167852484262</v>
          </cell>
          <cell r="CJ243">
            <v>24.829167313108798</v>
          </cell>
          <cell r="CK243">
            <v>23.931501834216345</v>
          </cell>
          <cell r="CL243">
            <v>37.406718403003921</v>
          </cell>
          <cell r="CM243">
            <v>34.229938553654804</v>
          </cell>
          <cell r="CN243">
            <v>24.671939600347194</v>
          </cell>
          <cell r="CO243">
            <v>26.776837481515496</v>
          </cell>
          <cell r="CP243">
            <v>24.099263557373799</v>
          </cell>
          <cell r="CQ243">
            <v>23.644588280957482</v>
          </cell>
          <cell r="CR243">
            <v>23.792201708065701</v>
          </cell>
          <cell r="CS243">
            <v>45.242355010761159</v>
          </cell>
          <cell r="CT243">
            <v>47.79918104032032</v>
          </cell>
          <cell r="CU243">
            <v>23.297358653031498</v>
          </cell>
          <cell r="CV243">
            <v>25.15284463083638</v>
          </cell>
          <cell r="CW243">
            <v>24.255590503079539</v>
          </cell>
          <cell r="CX243">
            <v>32.530592894642112</v>
          </cell>
          <cell r="CY243">
            <v>34.629675806024323</v>
          </cell>
          <cell r="CZ243">
            <v>24.895317938482798</v>
          </cell>
          <cell r="DA243">
            <v>26.502036291338996</v>
          </cell>
          <cell r="DB243">
            <v>23.573681041865097</v>
          </cell>
          <cell r="DC243">
            <v>24.03236787960018</v>
          </cell>
          <cell r="DD243">
            <v>24.284094134489095</v>
          </cell>
          <cell r="DE243">
            <v>43.413464151190659</v>
          </cell>
          <cell r="DF243">
            <v>46.109749520948284</v>
          </cell>
          <cell r="DG243">
            <v>22.70258500756632</v>
          </cell>
          <cell r="DH243">
            <v>25.78821434200368</v>
          </cell>
          <cell r="DI243">
            <v>24.510513887676542</v>
          </cell>
          <cell r="DJ243">
            <v>27.194778275810037</v>
          </cell>
          <cell r="DK243">
            <v>34.629675806024323</v>
          </cell>
          <cell r="DL243">
            <v>24.895317938482798</v>
          </cell>
          <cell r="DM243">
            <v>25.530336862147998</v>
          </cell>
          <cell r="DN243">
            <v>24.509564906342696</v>
          </cell>
          <cell r="DO243">
            <v>24.03236787960018</v>
          </cell>
          <cell r="DP243">
            <v>23.355564569239498</v>
          </cell>
          <cell r="DQ243">
            <v>45.26503715800304</v>
          </cell>
          <cell r="DR243">
            <v>46.528381593294839</v>
          </cell>
          <cell r="DS243">
            <v>22.7359443234492</v>
          </cell>
          <cell r="DT243">
            <v>25.741456711805881</v>
          </cell>
          <cell r="DU243">
            <v>24.540430785814799</v>
          </cell>
          <cell r="DV243">
            <v>27.122404719524759</v>
          </cell>
          <cell r="DW243">
            <v>34.629675806024323</v>
          </cell>
          <cell r="DX243">
            <v>25.890833423791996</v>
          </cell>
          <cell r="DY243">
            <v>25.530336862147998</v>
          </cell>
          <cell r="DZ243">
            <v>24.509564906342696</v>
          </cell>
          <cell r="EA243">
            <v>23.138326250074503</v>
          </cell>
          <cell r="EB243">
            <v>24.241832117858699</v>
          </cell>
          <cell r="EC243">
            <v>46.00960755999386</v>
          </cell>
          <cell r="ED243">
            <v>44.772821866995081</v>
          </cell>
          <cell r="EE243">
            <v>23.61620386334128</v>
          </cell>
          <cell r="EF243">
            <v>25.70818982553612</v>
          </cell>
          <cell r="EG243">
            <v>23.599323281736901</v>
          </cell>
          <cell r="EH243">
            <v>28.120976842732198</v>
          </cell>
        </row>
        <row r="244">
          <cell r="C244" t="str">
            <v>Total UOG Fuel Cost</v>
          </cell>
          <cell r="D244">
            <v>11.665546942031998</v>
          </cell>
          <cell r="E244">
            <v>11.403727715560102</v>
          </cell>
          <cell r="F244">
            <v>17.172713524808476</v>
          </cell>
          <cell r="G244">
            <v>10.079316838684457</v>
          </cell>
          <cell r="H244">
            <v>9.7870776388363971</v>
          </cell>
          <cell r="I244">
            <v>10.813605992972299</v>
          </cell>
          <cell r="J244">
            <v>10.042079055094154</v>
          </cell>
          <cell r="K244">
            <v>9.9370710072295729</v>
          </cell>
          <cell r="L244">
            <v>10.088707227307784</v>
          </cell>
          <cell r="M244">
            <v>13.508220977298619</v>
          </cell>
          <cell r="N244">
            <v>13.695700398781179</v>
          </cell>
          <cell r="O244">
            <v>10.532908432665598</v>
          </cell>
          <cell r="P244">
            <v>17.673445728348405</v>
          </cell>
          <cell r="Q244">
            <v>30.500997515213157</v>
          </cell>
          <cell r="R244">
            <v>37.273444439894398</v>
          </cell>
          <cell r="S244">
            <v>42.379195701940198</v>
          </cell>
          <cell r="T244">
            <v>25.417279092345598</v>
          </cell>
          <cell r="U244">
            <v>27.070781717987963</v>
          </cell>
          <cell r="V244">
            <v>25.416435584232321</v>
          </cell>
          <cell r="W244">
            <v>24.160592744764159</v>
          </cell>
          <cell r="X244">
            <v>25.164318862024324</v>
          </cell>
          <cell r="Y244">
            <v>28.066486291677844</v>
          </cell>
          <cell r="Z244">
            <v>28.914716522533443</v>
          </cell>
          <cell r="AA244">
            <v>24.752327922025604</v>
          </cell>
          <cell r="AB244">
            <v>25.64599551878208</v>
          </cell>
          <cell r="AC244">
            <v>25.648553991516799</v>
          </cell>
          <cell r="AD244">
            <v>39.136243371322799</v>
          </cell>
          <cell r="AE244">
            <v>44.394439653952077</v>
          </cell>
          <cell r="AF244">
            <v>27.718503248155201</v>
          </cell>
          <cell r="AG244">
            <v>29.162860961967361</v>
          </cell>
          <cell r="AH244">
            <v>25.062042106307203</v>
          </cell>
          <cell r="AI244">
            <v>25.601669719472639</v>
          </cell>
          <cell r="AJ244">
            <v>25.734490526094721</v>
          </cell>
          <cell r="AK244">
            <v>28.7091306882946</v>
          </cell>
          <cell r="AL244">
            <v>29.753769484230723</v>
          </cell>
          <cell r="AM244">
            <v>24.332721631943041</v>
          </cell>
          <cell r="AN244">
            <v>27.067502969815035</v>
          </cell>
          <cell r="AO244">
            <v>29.041649146313556</v>
          </cell>
          <cell r="AP244">
            <v>39.199867498944485</v>
          </cell>
          <cell r="AQ244">
            <v>45.185971312661273</v>
          </cell>
          <cell r="AR244">
            <v>27.033339151673601</v>
          </cell>
          <cell r="AS244">
            <v>28.55166831035616</v>
          </cell>
          <cell r="AT244">
            <v>26.374479128622717</v>
          </cell>
          <cell r="AU244">
            <v>25.990492520432646</v>
          </cell>
          <cell r="AV244">
            <v>25.174257390467204</v>
          </cell>
          <cell r="AW244">
            <v>33.832507916057999</v>
          </cell>
          <cell r="AX244">
            <v>34.975034782167043</v>
          </cell>
          <cell r="AY244">
            <v>25.87405445245248</v>
          </cell>
          <cell r="AZ244">
            <v>27.49027889059904</v>
          </cell>
          <cell r="BA244">
            <v>29.878906195801761</v>
          </cell>
          <cell r="BB244">
            <v>39.918328954416474</v>
          </cell>
          <cell r="BC244">
            <v>45.967672102817282</v>
          </cell>
          <cell r="BD244">
            <v>30.346043025820801</v>
          </cell>
          <cell r="BE244">
            <v>29.018255671508161</v>
          </cell>
          <cell r="BF244">
            <v>26.801138196974719</v>
          </cell>
          <cell r="BG244">
            <v>26.418197601488639</v>
          </cell>
          <cell r="BH244">
            <v>36.596820743644805</v>
          </cell>
          <cell r="BI244">
            <v>56.342703521451007</v>
          </cell>
          <cell r="BJ244">
            <v>57.16043481141984</v>
          </cell>
          <cell r="BK244">
            <v>40.279571024315644</v>
          </cell>
          <cell r="BL244">
            <v>46.306076566112637</v>
          </cell>
          <cell r="BM244">
            <v>47.3693309054892</v>
          </cell>
          <cell r="BN244">
            <v>69.648501986352485</v>
          </cell>
          <cell r="BO244">
            <v>71.461694560421279</v>
          </cell>
          <cell r="BP244">
            <v>46.153589198793597</v>
          </cell>
          <cell r="BQ244">
            <v>42.214502451444162</v>
          </cell>
          <cell r="BR244">
            <v>44.438102373102716</v>
          </cell>
          <cell r="BS244">
            <v>37.087389752890957</v>
          </cell>
          <cell r="BT244">
            <v>38.799329824792324</v>
          </cell>
          <cell r="BU244">
            <v>57.483874461654807</v>
          </cell>
          <cell r="BV244">
            <v>58.377111242264959</v>
          </cell>
          <cell r="BW244">
            <v>38.290939315266399</v>
          </cell>
          <cell r="BX244">
            <v>47.277164944557846</v>
          </cell>
          <cell r="BY244">
            <v>47.452755877440921</v>
          </cell>
          <cell r="BZ244">
            <v>66.690061871352484</v>
          </cell>
          <cell r="CA244">
            <v>72.753174673394881</v>
          </cell>
          <cell r="CB244">
            <v>48.991173402939197</v>
          </cell>
          <cell r="CC244">
            <v>44.564046033865367</v>
          </cell>
          <cell r="CD244">
            <v>45.288336042834722</v>
          </cell>
          <cell r="CE244">
            <v>37.83821010079096</v>
          </cell>
          <cell r="CF244">
            <v>39.517676930260322</v>
          </cell>
          <cell r="CG244">
            <v>58.020400098146006</v>
          </cell>
          <cell r="CH244">
            <v>55.748426010167528</v>
          </cell>
          <cell r="CI244">
            <v>39.015863271425609</v>
          </cell>
          <cell r="CJ244">
            <v>45.752694120875283</v>
          </cell>
          <cell r="CK244">
            <v>46.180138545731367</v>
          </cell>
          <cell r="CL244">
            <v>67.93159835649648</v>
          </cell>
          <cell r="CM244">
            <v>68.715573448003681</v>
          </cell>
          <cell r="CN244">
            <v>41.758492395223598</v>
          </cell>
          <cell r="CO244">
            <v>45.452479624793284</v>
          </cell>
          <cell r="CP244">
            <v>39.186790661323194</v>
          </cell>
          <cell r="CQ244">
            <v>40.115132993332644</v>
          </cell>
          <cell r="CR244">
            <v>40.37654799433632</v>
          </cell>
          <cell r="CS244">
            <v>52.590255587836403</v>
          </cell>
          <cell r="CT244">
            <v>52.04096073063392</v>
          </cell>
          <cell r="CU244">
            <v>39.443925013616408</v>
          </cell>
          <cell r="CV244">
            <v>40.941416461453279</v>
          </cell>
          <cell r="CW244">
            <v>40.980948401759804</v>
          </cell>
          <cell r="CX244">
            <v>68.606057947401212</v>
          </cell>
          <cell r="CY244">
            <v>70.650498436046874</v>
          </cell>
          <cell r="CZ244">
            <v>42.342830731033601</v>
          </cell>
          <cell r="DA244">
            <v>46.404489695065287</v>
          </cell>
          <cell r="DB244">
            <v>40.045362778807203</v>
          </cell>
          <cell r="DC244">
            <v>40.911639444188644</v>
          </cell>
          <cell r="DD244">
            <v>41.183441123094724</v>
          </cell>
          <cell r="DE244">
            <v>45.292378631566287</v>
          </cell>
          <cell r="DF244">
            <v>49.715443080698961</v>
          </cell>
          <cell r="DG244">
            <v>38.757175642872966</v>
          </cell>
          <cell r="DH244">
            <v>43.309862710229041</v>
          </cell>
          <cell r="DI244">
            <v>41.836244456479804</v>
          </cell>
          <cell r="DJ244">
            <v>64.850688744139205</v>
          </cell>
          <cell r="DK244">
            <v>70.650498436046874</v>
          </cell>
          <cell r="DL244">
            <v>42.342830731033601</v>
          </cell>
          <cell r="DM244">
            <v>44.785679275012164</v>
          </cell>
          <cell r="DN244">
            <v>41.547335713110712</v>
          </cell>
          <cell r="DO244">
            <v>40.911639444188644</v>
          </cell>
          <cell r="DP244">
            <v>39.693492629863201</v>
          </cell>
          <cell r="DQ244">
            <v>47.062033089759716</v>
          </cell>
          <cell r="DR244">
            <v>49.715443080698961</v>
          </cell>
          <cell r="DS244">
            <v>38.789253390600962</v>
          </cell>
          <cell r="DT244">
            <v>43.277875900517039</v>
          </cell>
          <cell r="DU244">
            <v>41.836244456479804</v>
          </cell>
          <cell r="DV244">
            <v>64.777162308126975</v>
          </cell>
          <cell r="DW244">
            <v>70.650498436046874</v>
          </cell>
          <cell r="DX244">
            <v>44.082047576151197</v>
          </cell>
          <cell r="DY244">
            <v>44.82000455155616</v>
          </cell>
          <cell r="DZ244">
            <v>41.515487860086722</v>
          </cell>
          <cell r="EA244">
            <v>39.463229043678965</v>
          </cell>
          <cell r="EB244">
            <v>41.183441123094724</v>
          </cell>
          <cell r="EC244">
            <v>47.238626008105719</v>
          </cell>
          <cell r="ED244">
            <v>47.714014053430333</v>
          </cell>
          <cell r="EE244">
            <v>40.124732762981999</v>
          </cell>
          <cell r="EF244">
            <v>43.161256422617519</v>
          </cell>
          <cell r="EG244">
            <v>40.218478700569321</v>
          </cell>
          <cell r="EH244">
            <v>64.961881605600496</v>
          </cell>
        </row>
      </sheetData>
      <sheetData sheetId="22"/>
      <sheetData sheetId="23"/>
      <sheetData sheetId="24"/>
      <sheetData sheetId="25"/>
      <sheetData sheetId="26"/>
      <sheetData sheetId="27"/>
      <sheetData sheetId="28"/>
      <sheetData sheetId="29" refreshError="1"/>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nnual"/>
      <sheetName val="Monthly"/>
      <sheetName val="Annual GT Crock"/>
      <sheetName val="Monthly GT Crock"/>
      <sheetName val="v27 ERRA Energy Table 2003-2008"/>
      <sheetName val="GT v27 ERRA"/>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Fuel"/>
      <sheetName val="TotalCost"/>
      <sheetName val="Energy"/>
      <sheetName val="Capacity"/>
      <sheetName val="FixedOM"/>
      <sheetName val="FuelCosts"/>
      <sheetName val="FuelUsed"/>
      <sheetName val="Avoid_2"/>
      <sheetName val="Non_Avoid_2"/>
      <sheetName val="Avoid"/>
      <sheetName val="Non_Avoid"/>
      <sheetName val="AvoidCalc"/>
      <sheetName val="FuelCalc"/>
      <sheetName val="WillFuelAdjust"/>
      <sheetName val="Checks"/>
      <sheetName val="NptLTCMonthly"/>
      <sheetName val="NptAdjust"/>
      <sheetName val="NptFuelPrice"/>
      <sheetName val="NptPSSum1"/>
      <sheetName val="NptPSSum2"/>
      <sheetName val="DatCnvNEW"/>
      <sheetName val="CRS_Output"/>
      <sheetName val="FuelEx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row r="17">
          <cell r="D17">
            <v>2006</v>
          </cell>
        </row>
        <row r="21">
          <cell r="D21">
            <v>1</v>
          </cell>
        </row>
      </sheetData>
      <sheetData sheetId="17"/>
      <sheetData sheetId="18"/>
      <sheetData sheetId="19"/>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l Cost Forecast"/>
      <sheetName val="MMBtu Chart"/>
      <sheetName val="Report Cost"/>
      <sheetName val="GenTrader Summary"/>
      <sheetName val="GenTrader Gas Forecast"/>
      <sheetName val="Pipelines"/>
      <sheetName val="LDC"/>
      <sheetName val="Gas Forwards"/>
      <sheetName val="URM Forward Curves"/>
      <sheetName val="PPM Energy"/>
      <sheetName val="Calpine 3"/>
      <sheetName val="Calpine 4"/>
      <sheetName val="GWF Hanford Henrietta"/>
      <sheetName val="GWF Tracy"/>
      <sheetName val="CalPeak Panoche"/>
      <sheetName val="CalPeak Vaca Dixon"/>
      <sheetName val="Wellhead Gates"/>
      <sheetName val="Wellhead Panoche"/>
      <sheetName val="Wellhead Fresn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l Cost Forecast"/>
      <sheetName val="MMBtu Chart"/>
      <sheetName val="Report Cost"/>
      <sheetName val="GenTrader Summary"/>
      <sheetName val="GenTrader Gas Forecast"/>
      <sheetName val="Pipelines"/>
      <sheetName val="LDC"/>
      <sheetName val="Gas Forwards"/>
      <sheetName val="URM Forward Curves"/>
      <sheetName val="Pacificorp"/>
      <sheetName val="Calpine 1 Prod 2"/>
      <sheetName val="Calpine 2 Prod 3"/>
      <sheetName val="Calpine 3"/>
      <sheetName val="Calpine 4"/>
      <sheetName val="GWF Hanford Henrietta"/>
      <sheetName val="GWF Tracy"/>
      <sheetName val="CalPeak Lodi"/>
      <sheetName val="CalPeak Panoche"/>
      <sheetName val="CalPeak Vaca Dixon"/>
      <sheetName val="Wellhead Gates"/>
      <sheetName val="Wellhead Panoche"/>
      <sheetName val="Wellhead Fresn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structions"/>
      <sheetName val="Hourly Verification Form"/>
      <sheetName val="Hourly Verification Form (2)"/>
      <sheetName val="Hourly Verification Form (3)"/>
      <sheetName val="Hourly Verification Form (4)"/>
      <sheetName val="Hourly Verification Form (5)"/>
      <sheetName val="Officer Verification"/>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nnual"/>
      <sheetName val="Monthly"/>
      <sheetName val="Chart3"/>
      <sheetName val="Energy Price"/>
      <sheetName val="Fuel Prices v27"/>
      <sheetName val="Fuel Prices v22"/>
      <sheetName val="Capacity"/>
      <sheetName val="FAC"/>
      <sheetName val="lookup"/>
    </sheetNames>
    <sheetDataSet>
      <sheetData sheetId="0">
        <row r="12">
          <cell r="C12">
            <v>1.0900000000000001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Output"/>
      <sheetName val="CP"/>
      <sheetName val="SAPRev"/>
      <sheetName val="SAPBond"/>
      <sheetName val="SAP"/>
      <sheetName val="Comp"/>
      <sheetName val="CompLTC"/>
      <sheetName val="Trkr"/>
      <sheetName val="ISDA"/>
      <sheetName val="Fuel"/>
      <sheetName val="Energy"/>
      <sheetName val="EnergyAnalysis"/>
      <sheetName val="PDA"/>
      <sheetName val="ANARevDuselFormat"/>
      <sheetName val="CP Detail"/>
      <sheetName val="Metrics"/>
      <sheetName val="IOU Extract"/>
      <sheetName val="ReconcileReport"/>
      <sheetName val="Needed Invoices"/>
    </sheetNames>
    <sheetDataSet>
      <sheetData sheetId="0"/>
      <sheetData sheetId="1"/>
      <sheetData sheetId="2"/>
      <sheetData sheetId="3"/>
      <sheetData sheetId="4"/>
      <sheetData sheetId="5"/>
      <sheetData sheetId="6"/>
      <sheetData sheetId="7"/>
      <sheetData sheetId="8" refreshError="1">
        <row r="7">
          <cell r="B7" t="str">
            <v>Trkr!$B$11:$B$1750</v>
          </cell>
          <cell r="C7" t="str">
            <v>Trkr!$C$11:$C$1750</v>
          </cell>
          <cell r="D7" t="str">
            <v>Trkr!$D$11:$D$1750</v>
          </cell>
          <cell r="E7" t="str">
            <v>Trkr!$E$11:$E$1750</v>
          </cell>
          <cell r="W7" t="str">
            <v>Trkr!$W$11:$W$1750</v>
          </cell>
          <cell r="X7" t="str">
            <v>Trkr!$X$11:$X$1750</v>
          </cell>
          <cell r="AL7" t="str">
            <v>Trkr!$AL$11:$AL$1750</v>
          </cell>
          <cell r="AM7" t="str">
            <v>Trkr!$AM$11:$AM$1750</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Markets"/>
      <sheetName val="Monthly Prices"/>
      <sheetName val="Hourly Prices"/>
      <sheetName val="Fuel Prices"/>
      <sheetName val="QuoteType"/>
      <sheetName val="Sheet2"/>
      <sheetName val="Sheet1"/>
      <sheetName val="iMKT_ENG_SALE_DATA"/>
      <sheetName val="iMKT_ENG_SALE_PRICE_INTV"/>
      <sheetName val="iMKT_ENG_SALE_PRICE_INTV_DTL"/>
      <sheetName val="iMKT_RSV_SALE_PRICE_INTV"/>
      <sheetName val="iMKT_RSV_SALE_PRICE_INTV_DTL"/>
      <sheetName val="iMKT_RUP_SALE_PRICE_INTV"/>
      <sheetName val="iMKT_RUP_SALE_PRICE_INTV_DTL"/>
      <sheetName val="iMKT_RDN_SALE_PRICE_INTV"/>
      <sheetName val="iMKT_RDN_SALE_PRICE_INTV_DTL"/>
      <sheetName val="iMKT_NSP_SALE_PRICE_INTV"/>
      <sheetName val="iMKT_NSP_SALE_PRICE_INTV_DTL"/>
      <sheetName val="iMKT_RPC_SALE_PRICE_INTV"/>
      <sheetName val="iMKT_RPC_SALE_PRICE_INTV_DTL"/>
      <sheetName val="iMKT_FUEL_SALE_DATA"/>
      <sheetName val="iMKT_FUEL_SALE_PRICE_INTV"/>
      <sheetName val="iMKT_ENG_PURCH_DATA"/>
      <sheetName val="iMKT_ENG_PURCH_PRICE_INTV"/>
      <sheetName val="iMKT_ENG_PURCH_PRICE_INTV_DTL"/>
      <sheetName val="iMKT_RSV_PURCH_PRICE_INTV"/>
      <sheetName val="iMKT_RSV_PURCH_PRICE_INTV_DTL"/>
      <sheetName val="iMKT_RUP_PURCH_PRICE_INTV"/>
      <sheetName val="iMKT_RUP_PURCH_PRICE_INTV_DTL"/>
      <sheetName val="iMKT_RDN_PURCH_PRICE_INTV"/>
      <sheetName val="iMKT_RDN_PURCH_PRICE_INTV_DTL"/>
      <sheetName val="iMKT_NSP_PURCH_PRICE_INTV"/>
      <sheetName val="iMKT_NSP_PURCH_PRICE_INTV_DTL"/>
      <sheetName val="iMKT_RPC_PURCH_PRICE_INTV"/>
      <sheetName val="iMKT_RPC_PURCH_PRICE_INTV_DTL"/>
      <sheetName val="iMKT_FUEL_PURCH_DATA"/>
      <sheetName val="iMKT_FUEL_PURCH_PRICE_INTV"/>
    </sheetNames>
    <sheetDataSet>
      <sheetData sheetId="0"/>
      <sheetData sheetId="1"/>
      <sheetData sheetId="2"/>
      <sheetData sheetId="3"/>
      <sheetData sheetId="4"/>
      <sheetData sheetId="5"/>
      <sheetData sheetId="6"/>
      <sheetData sheetId="7"/>
      <sheetData sheetId="8" refreshError="1">
        <row r="1">
          <cell r="A1" t="str">
            <v>input_ID</v>
          </cell>
          <cell r="B1" t="str">
            <v>market_name</v>
          </cell>
          <cell r="C1" t="str">
            <v>eng_mkt_status</v>
          </cell>
          <cell r="D1" t="str">
            <v>rsv_mkt_status</v>
          </cell>
          <cell r="E1" t="str">
            <v>reg_up_mkt_status</v>
          </cell>
          <cell r="F1" t="str">
            <v>reg_dn_mkt_status</v>
          </cell>
          <cell r="G1" t="str">
            <v>non_spin_mkt_status</v>
          </cell>
          <cell r="H1" t="str">
            <v>replace_mkt_status</v>
          </cell>
        </row>
        <row r="2">
          <cell r="A2">
            <v>1</v>
          </cell>
          <cell r="B2" t="str">
            <v>NP15[S]</v>
          </cell>
          <cell r="C2">
            <v>0</v>
          </cell>
          <cell r="D2">
            <v>0</v>
          </cell>
          <cell r="E2">
            <v>0</v>
          </cell>
          <cell r="F2">
            <v>0</v>
          </cell>
          <cell r="G2">
            <v>0</v>
          </cell>
          <cell r="H2">
            <v>0</v>
          </cell>
        </row>
      </sheetData>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input_ID</v>
          </cell>
          <cell r="B1" t="str">
            <v>market_name</v>
          </cell>
          <cell r="C1" t="str">
            <v>reference_sale_market</v>
          </cell>
          <cell r="D1" t="str">
            <v>eng_mkt_status</v>
          </cell>
          <cell r="E1" t="str">
            <v>rsv_mkt_status</v>
          </cell>
          <cell r="F1" t="str">
            <v>reg_up_mkt_status</v>
          </cell>
          <cell r="G1" t="str">
            <v>reg_dn_mkt_status</v>
          </cell>
          <cell r="H1" t="str">
            <v>non_spin_mkt_status</v>
          </cell>
          <cell r="I1" t="str">
            <v>replace_mkt_status</v>
          </cell>
        </row>
        <row r="2">
          <cell r="A2">
            <v>1</v>
          </cell>
          <cell r="B2" t="str">
            <v>NP15[P]</v>
          </cell>
          <cell r="C2">
            <v>0</v>
          </cell>
          <cell r="D2">
            <v>0</v>
          </cell>
          <cell r="E2">
            <v>0</v>
          </cell>
          <cell r="F2">
            <v>0</v>
          </cell>
          <cell r="G2">
            <v>0</v>
          </cell>
          <cell r="H2">
            <v>0</v>
          </cell>
          <cell r="I2">
            <v>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structions"/>
      <sheetName val="Officer Verification"/>
      <sheetName val="RPS Progress Summary"/>
      <sheetName val="CP 2 Summary_Final"/>
      <sheetName val="Accounting"/>
      <sheetName val="Unique Inputs"/>
      <sheetName val="RECs Retired to meet PQR"/>
      <sheetName val="Procurement Detail"/>
      <sheetName val="Contract Details"/>
      <sheetName val="(2011) 36 Month Retirement"/>
      <sheetName val="(2012) 36 Month Retirement"/>
      <sheetName val="(2013) 36 Month Retirement"/>
      <sheetName val="(2014) 36 Month Retirement"/>
      <sheetName val="(2015) 36 Month Retirement"/>
      <sheetName val="(2016) 36 Month Retirement"/>
      <sheetName val="(2017) 36 Month Retirement"/>
      <sheetName val="(2018) 36 Month Retirement"/>
      <sheetName val="(2019) 36 Month Retirement"/>
      <sheetName val="(2020) 36 Month Retirement"/>
      <sheetName val="(2021) 36 Month Retirement"/>
      <sheetName val="(2022) 36 Month Retirement"/>
      <sheetName val="(2023) 36 Month Retirement"/>
      <sheetName val="(2024) 36 Month Retireme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PCC 0</v>
          </cell>
        </row>
        <row r="2">
          <cell r="A2" t="str">
            <v>PCC 1</v>
          </cell>
        </row>
        <row r="3">
          <cell r="A3" t="str">
            <v>PCC 2</v>
          </cell>
        </row>
        <row r="4">
          <cell r="A4" t="str">
            <v>PCC 3</v>
          </cell>
        </row>
        <row r="14">
          <cell r="A14" t="str">
            <v>Long-term</v>
          </cell>
        </row>
        <row r="15">
          <cell r="A15" t="str">
            <v>Short-term</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WD - Revised"/>
      <sheetName val="DJ"/>
      <sheetName val="ICE"/>
      <sheetName val="Summary"/>
      <sheetName val="Gas Price - Malin"/>
      <sheetName val="Gas Price - Topock"/>
      <sheetName val="Gas Analysis"/>
      <sheetName val="Gas Chart"/>
      <sheetName val="Posted SRAC"/>
      <sheetName val="SRAC "/>
      <sheetName val="SRAC Revised"/>
      <sheetName val="Unit of Measure"/>
      <sheetName val="Daily Gas Data for Histogram"/>
      <sheetName val="Topock"/>
      <sheetName val="SoCalGas Trans"/>
      <sheetName val="HR Histogram"/>
      <sheetName val="DJ 2001 SP15"/>
      <sheetName val="Historical Stress Test"/>
      <sheetName val="Malin Based HR"/>
      <sheetName val="Topock Based HR"/>
    </sheetNames>
    <sheetDataSet>
      <sheetData sheetId="0" refreshError="1">
        <row r="3">
          <cell r="H3">
            <v>22.39</v>
          </cell>
          <cell r="S3">
            <v>28.44</v>
          </cell>
        </row>
        <row r="4">
          <cell r="H4">
            <v>22.39</v>
          </cell>
          <cell r="S4">
            <v>27.13</v>
          </cell>
        </row>
        <row r="5">
          <cell r="H5">
            <v>20.420000000000002</v>
          </cell>
          <cell r="S5">
            <v>24.42</v>
          </cell>
        </row>
        <row r="6">
          <cell r="H6">
            <v>18.18</v>
          </cell>
          <cell r="S6">
            <v>24.42</v>
          </cell>
        </row>
        <row r="7">
          <cell r="H7">
            <v>18.18</v>
          </cell>
          <cell r="S7">
            <v>23.85</v>
          </cell>
        </row>
        <row r="8">
          <cell r="H8">
            <v>18.68</v>
          </cell>
          <cell r="S8">
            <v>21.55</v>
          </cell>
        </row>
        <row r="9">
          <cell r="H9">
            <v>18.68</v>
          </cell>
          <cell r="S9">
            <v>22.63</v>
          </cell>
        </row>
        <row r="10">
          <cell r="H10">
            <v>15.82</v>
          </cell>
          <cell r="S10">
            <v>21.76</v>
          </cell>
        </row>
        <row r="11">
          <cell r="H11">
            <v>16.88</v>
          </cell>
          <cell r="S11">
            <v>19.43</v>
          </cell>
        </row>
        <row r="12">
          <cell r="H12">
            <v>15.94</v>
          </cell>
          <cell r="S12">
            <v>19.43</v>
          </cell>
        </row>
        <row r="13">
          <cell r="H13">
            <v>14.74</v>
          </cell>
          <cell r="S13">
            <v>21.79</v>
          </cell>
        </row>
        <row r="14">
          <cell r="H14">
            <v>14.74</v>
          </cell>
          <cell r="S14">
            <v>24.02</v>
          </cell>
        </row>
        <row r="15">
          <cell r="H15">
            <v>17.55</v>
          </cell>
          <cell r="S15">
            <v>26.08</v>
          </cell>
        </row>
        <row r="16">
          <cell r="H16">
            <v>17.55</v>
          </cell>
          <cell r="S16">
            <v>28.39</v>
          </cell>
        </row>
        <row r="17">
          <cell r="H17">
            <v>17.77</v>
          </cell>
          <cell r="S17">
            <v>28.39</v>
          </cell>
        </row>
        <row r="18">
          <cell r="H18">
            <v>18.170000000000002</v>
          </cell>
          <cell r="S18">
            <v>24.54</v>
          </cell>
        </row>
        <row r="19">
          <cell r="H19">
            <v>19.149999999999999</v>
          </cell>
          <cell r="S19">
            <v>23.57</v>
          </cell>
        </row>
        <row r="20">
          <cell r="H20">
            <v>19.149999999999999</v>
          </cell>
          <cell r="S20">
            <v>23.57</v>
          </cell>
        </row>
        <row r="21">
          <cell r="H21">
            <v>18.88</v>
          </cell>
          <cell r="S21">
            <v>23.22</v>
          </cell>
        </row>
        <row r="22">
          <cell r="H22">
            <v>18.88</v>
          </cell>
          <cell r="S22">
            <v>23.12</v>
          </cell>
        </row>
        <row r="23">
          <cell r="H23">
            <v>16.8</v>
          </cell>
          <cell r="S23">
            <v>22.75</v>
          </cell>
        </row>
        <row r="24">
          <cell r="H24">
            <v>16.8</v>
          </cell>
          <cell r="S24">
            <v>22.75</v>
          </cell>
        </row>
        <row r="25">
          <cell r="H25">
            <v>17.510000000000002</v>
          </cell>
          <cell r="S25">
            <v>26.16</v>
          </cell>
        </row>
        <row r="26">
          <cell r="H26">
            <v>17.62</v>
          </cell>
          <cell r="S26">
            <v>24.63</v>
          </cell>
        </row>
        <row r="27">
          <cell r="H27">
            <v>19.05</v>
          </cell>
          <cell r="S27">
            <v>23.92</v>
          </cell>
        </row>
        <row r="28">
          <cell r="H28">
            <v>19.05</v>
          </cell>
          <cell r="S28">
            <v>24.63</v>
          </cell>
        </row>
        <row r="29">
          <cell r="H29">
            <v>22.17</v>
          </cell>
          <cell r="S29">
            <v>25.02</v>
          </cell>
        </row>
        <row r="30">
          <cell r="H30">
            <v>22.17</v>
          </cell>
          <cell r="S30">
            <v>25.02</v>
          </cell>
        </row>
        <row r="31">
          <cell r="H31">
            <v>18.43</v>
          </cell>
          <cell r="S31">
            <v>25.51</v>
          </cell>
        </row>
        <row r="32">
          <cell r="H32">
            <v>18.62</v>
          </cell>
          <cell r="S32">
            <v>24.55</v>
          </cell>
        </row>
        <row r="33">
          <cell r="H33">
            <v>19.96</v>
          </cell>
          <cell r="S33">
            <v>24.52</v>
          </cell>
        </row>
        <row r="34">
          <cell r="H34">
            <v>20.77</v>
          </cell>
          <cell r="S34">
            <v>24.98</v>
          </cell>
        </row>
        <row r="35">
          <cell r="H35">
            <v>20.77</v>
          </cell>
          <cell r="S35">
            <v>24.07</v>
          </cell>
        </row>
        <row r="36">
          <cell r="H36">
            <v>22.32</v>
          </cell>
          <cell r="S36">
            <v>24.07</v>
          </cell>
        </row>
        <row r="37">
          <cell r="H37">
            <v>22.32</v>
          </cell>
          <cell r="S37">
            <v>24.39</v>
          </cell>
        </row>
        <row r="38">
          <cell r="H38">
            <v>19.989999999999998</v>
          </cell>
          <cell r="S38">
            <v>24.13</v>
          </cell>
        </row>
        <row r="39">
          <cell r="H39">
            <v>20.93</v>
          </cell>
          <cell r="S39">
            <v>26.77</v>
          </cell>
        </row>
        <row r="40">
          <cell r="H40">
            <v>22.13</v>
          </cell>
          <cell r="S40">
            <v>25.66</v>
          </cell>
        </row>
        <row r="41">
          <cell r="H41">
            <v>20.87</v>
          </cell>
          <cell r="S41">
            <v>25.66</v>
          </cell>
        </row>
        <row r="42">
          <cell r="H42">
            <v>20.87</v>
          </cell>
          <cell r="S42">
            <v>24.24</v>
          </cell>
        </row>
        <row r="43">
          <cell r="H43">
            <v>19.84</v>
          </cell>
          <cell r="S43">
            <v>26.2</v>
          </cell>
        </row>
        <row r="44">
          <cell r="H44">
            <v>19.84</v>
          </cell>
          <cell r="S44">
            <v>26.2</v>
          </cell>
        </row>
        <row r="45">
          <cell r="H45">
            <v>18.13</v>
          </cell>
          <cell r="S45">
            <v>26.08</v>
          </cell>
        </row>
        <row r="46">
          <cell r="H46">
            <v>19.27</v>
          </cell>
          <cell r="S46">
            <v>26.94</v>
          </cell>
        </row>
        <row r="47">
          <cell r="H47">
            <v>18.84</v>
          </cell>
          <cell r="S47">
            <v>25.49</v>
          </cell>
        </row>
        <row r="48">
          <cell r="H48">
            <v>18.84</v>
          </cell>
          <cell r="S48">
            <v>25.49</v>
          </cell>
        </row>
        <row r="49">
          <cell r="H49">
            <v>19.649999999999999</v>
          </cell>
          <cell r="S49">
            <v>25.42</v>
          </cell>
        </row>
        <row r="50">
          <cell r="H50">
            <v>19.649999999999999</v>
          </cell>
          <cell r="S50">
            <v>25.45</v>
          </cell>
        </row>
        <row r="51">
          <cell r="H51">
            <v>19.38</v>
          </cell>
          <cell r="S51">
            <v>25.93</v>
          </cell>
        </row>
        <row r="52">
          <cell r="H52">
            <v>19.38</v>
          </cell>
          <cell r="S52">
            <v>26.18</v>
          </cell>
        </row>
        <row r="53">
          <cell r="H53">
            <v>18.87</v>
          </cell>
          <cell r="S53">
            <v>27.07</v>
          </cell>
        </row>
        <row r="54">
          <cell r="H54">
            <v>19.48</v>
          </cell>
          <cell r="S54">
            <v>27.07</v>
          </cell>
        </row>
        <row r="55">
          <cell r="H55">
            <v>18.809999999999999</v>
          </cell>
          <cell r="S55">
            <v>27.38</v>
          </cell>
        </row>
        <row r="56">
          <cell r="H56">
            <v>18.809999999999999</v>
          </cell>
          <cell r="S56">
            <v>36.450000000000003</v>
          </cell>
        </row>
        <row r="57">
          <cell r="H57">
            <v>18.87</v>
          </cell>
          <cell r="S57">
            <v>35.479999999999997</v>
          </cell>
        </row>
        <row r="58">
          <cell r="H58">
            <v>18.87</v>
          </cell>
          <cell r="S58">
            <v>32.67</v>
          </cell>
        </row>
        <row r="59">
          <cell r="H59">
            <v>18.13</v>
          </cell>
          <cell r="S59">
            <v>33.450000000000003</v>
          </cell>
        </row>
        <row r="60">
          <cell r="H60">
            <v>18.190000000000001</v>
          </cell>
          <cell r="S60">
            <v>33.450000000000003</v>
          </cell>
        </row>
        <row r="61">
          <cell r="H61">
            <v>19.170000000000002</v>
          </cell>
          <cell r="S61">
            <v>34.31</v>
          </cell>
        </row>
        <row r="62">
          <cell r="H62">
            <v>21.53</v>
          </cell>
          <cell r="S62">
            <v>33.4</v>
          </cell>
        </row>
        <row r="63">
          <cell r="H63">
            <v>21.53</v>
          </cell>
          <cell r="S63">
            <v>33.06</v>
          </cell>
        </row>
        <row r="64">
          <cell r="H64">
            <v>23.3</v>
          </cell>
          <cell r="S64">
            <v>33.770000000000003</v>
          </cell>
        </row>
        <row r="65">
          <cell r="H65">
            <v>23.3</v>
          </cell>
          <cell r="S65">
            <v>34.01</v>
          </cell>
        </row>
        <row r="66">
          <cell r="H66">
            <v>26.01</v>
          </cell>
          <cell r="S66">
            <v>34.01</v>
          </cell>
        </row>
        <row r="67">
          <cell r="H67">
            <v>26.24</v>
          </cell>
          <cell r="S67">
            <v>44.17</v>
          </cell>
        </row>
        <row r="68">
          <cell r="H68">
            <v>22.92</v>
          </cell>
          <cell r="S68">
            <v>43.02</v>
          </cell>
        </row>
        <row r="69">
          <cell r="H69">
            <v>26</v>
          </cell>
          <cell r="S69">
            <v>41.3</v>
          </cell>
        </row>
        <row r="70">
          <cell r="H70">
            <v>26</v>
          </cell>
          <cell r="S70">
            <v>36.6</v>
          </cell>
        </row>
        <row r="71">
          <cell r="H71">
            <v>30.18</v>
          </cell>
          <cell r="S71">
            <v>38.79</v>
          </cell>
        </row>
        <row r="72">
          <cell r="H72">
            <v>30.18</v>
          </cell>
          <cell r="S72">
            <v>38.79</v>
          </cell>
        </row>
        <row r="73">
          <cell r="H73">
            <v>26.71</v>
          </cell>
          <cell r="S73">
            <v>44.48</v>
          </cell>
        </row>
        <row r="74">
          <cell r="H74">
            <v>28.3</v>
          </cell>
          <cell r="S74">
            <v>39.049999999999997</v>
          </cell>
        </row>
        <row r="75">
          <cell r="H75">
            <v>28.03</v>
          </cell>
          <cell r="S75">
            <v>39.25</v>
          </cell>
        </row>
        <row r="76">
          <cell r="H76">
            <v>28.97</v>
          </cell>
          <cell r="S76">
            <v>37.68</v>
          </cell>
        </row>
        <row r="77">
          <cell r="H77">
            <v>28.97</v>
          </cell>
          <cell r="S77">
            <v>37.68</v>
          </cell>
        </row>
        <row r="78">
          <cell r="H78">
            <v>36.18</v>
          </cell>
          <cell r="S78">
            <v>34.4</v>
          </cell>
        </row>
        <row r="79">
          <cell r="H79">
            <v>36.18</v>
          </cell>
          <cell r="S79">
            <v>34.54</v>
          </cell>
        </row>
        <row r="80">
          <cell r="H80">
            <v>35.14</v>
          </cell>
          <cell r="S80">
            <v>33.5</v>
          </cell>
        </row>
        <row r="81">
          <cell r="H81">
            <v>33.96</v>
          </cell>
          <cell r="S81">
            <v>37.54</v>
          </cell>
        </row>
        <row r="82">
          <cell r="H82">
            <v>29.42</v>
          </cell>
          <cell r="S82">
            <v>38.549999999999997</v>
          </cell>
        </row>
        <row r="83">
          <cell r="H83">
            <v>34.31</v>
          </cell>
          <cell r="S83">
            <v>35.44</v>
          </cell>
        </row>
        <row r="84">
          <cell r="H84">
            <v>34.31</v>
          </cell>
          <cell r="S84">
            <v>35.44</v>
          </cell>
        </row>
        <row r="85">
          <cell r="H85">
            <v>39.43</v>
          </cell>
          <cell r="S85">
            <v>34.229999999999997</v>
          </cell>
        </row>
        <row r="86">
          <cell r="H86">
            <v>39.43</v>
          </cell>
          <cell r="S86">
            <v>34.69</v>
          </cell>
        </row>
        <row r="87">
          <cell r="H87">
            <v>31.21</v>
          </cell>
          <cell r="S87">
            <v>33.11</v>
          </cell>
        </row>
        <row r="88">
          <cell r="H88">
            <v>31.79</v>
          </cell>
          <cell r="S88">
            <v>31.37</v>
          </cell>
        </row>
        <row r="89">
          <cell r="H89">
            <v>31.06</v>
          </cell>
          <cell r="S89">
            <v>28.37</v>
          </cell>
        </row>
        <row r="90">
          <cell r="H90">
            <v>31.06</v>
          </cell>
          <cell r="S90">
            <v>28.37</v>
          </cell>
        </row>
        <row r="91">
          <cell r="H91">
            <v>30.75</v>
          </cell>
          <cell r="S91">
            <v>28.72</v>
          </cell>
        </row>
        <row r="92">
          <cell r="H92">
            <v>30.75</v>
          </cell>
          <cell r="S92">
            <v>32.46</v>
          </cell>
        </row>
        <row r="93">
          <cell r="H93">
            <v>27.18</v>
          </cell>
          <cell r="S93">
            <v>32.46</v>
          </cell>
        </row>
        <row r="94">
          <cell r="H94">
            <v>22.71</v>
          </cell>
          <cell r="S94">
            <v>32.46</v>
          </cell>
        </row>
        <row r="95">
          <cell r="H95">
            <v>26.19</v>
          </cell>
          <cell r="S95">
            <v>27.01</v>
          </cell>
        </row>
        <row r="96">
          <cell r="H96">
            <v>26.57</v>
          </cell>
          <cell r="S96">
            <v>27.01</v>
          </cell>
        </row>
        <row r="97">
          <cell r="H97">
            <v>25.13</v>
          </cell>
          <cell r="S97">
            <v>28</v>
          </cell>
        </row>
        <row r="98">
          <cell r="H98">
            <v>25.13</v>
          </cell>
          <cell r="S98">
            <v>32.380000000000003</v>
          </cell>
        </row>
        <row r="99">
          <cell r="H99">
            <v>27.15</v>
          </cell>
          <cell r="S99">
            <v>36.11</v>
          </cell>
        </row>
        <row r="100">
          <cell r="H100">
            <v>27.15</v>
          </cell>
          <cell r="S100">
            <v>32.9</v>
          </cell>
        </row>
        <row r="101">
          <cell r="H101">
            <v>23.19</v>
          </cell>
          <cell r="S101">
            <v>28.35</v>
          </cell>
        </row>
        <row r="102">
          <cell r="H102">
            <v>22.5</v>
          </cell>
          <cell r="S102">
            <v>28.35</v>
          </cell>
        </row>
        <row r="103">
          <cell r="H103">
            <v>21.64</v>
          </cell>
          <cell r="S103">
            <v>27.89</v>
          </cell>
        </row>
        <row r="104">
          <cell r="H104">
            <v>18.829999999999998</v>
          </cell>
          <cell r="S104">
            <v>29.48</v>
          </cell>
        </row>
        <row r="105">
          <cell r="H105">
            <v>18.829999999999998</v>
          </cell>
          <cell r="S105">
            <v>32.450000000000003</v>
          </cell>
        </row>
        <row r="106">
          <cell r="H106">
            <v>19.98</v>
          </cell>
          <cell r="S106">
            <v>31.67</v>
          </cell>
        </row>
        <row r="107">
          <cell r="H107">
            <v>19.98</v>
          </cell>
          <cell r="S107">
            <v>26.32</v>
          </cell>
        </row>
        <row r="108">
          <cell r="H108">
            <v>17.940000000000001</v>
          </cell>
          <cell r="S108">
            <v>26.32</v>
          </cell>
        </row>
        <row r="109">
          <cell r="H109">
            <v>17.940000000000001</v>
          </cell>
          <cell r="S109">
            <v>30.34</v>
          </cell>
        </row>
        <row r="110">
          <cell r="H110">
            <v>17.940000000000001</v>
          </cell>
          <cell r="S110">
            <v>29.82</v>
          </cell>
        </row>
        <row r="111">
          <cell r="H111">
            <v>12.18</v>
          </cell>
          <cell r="S111">
            <v>28.83</v>
          </cell>
        </row>
        <row r="112">
          <cell r="H112">
            <v>12.18</v>
          </cell>
          <cell r="S112">
            <v>32.090000000000003</v>
          </cell>
        </row>
        <row r="113">
          <cell r="H113">
            <v>13.47</v>
          </cell>
          <cell r="S113">
            <v>28.82</v>
          </cell>
        </row>
        <row r="114">
          <cell r="H114">
            <v>13.47</v>
          </cell>
          <cell r="S114">
            <v>28.82</v>
          </cell>
        </row>
        <row r="115">
          <cell r="H115">
            <v>12.83</v>
          </cell>
          <cell r="S115">
            <v>31.48</v>
          </cell>
        </row>
        <row r="116">
          <cell r="H116">
            <v>17.600000000000001</v>
          </cell>
          <cell r="S116">
            <v>33.270000000000003</v>
          </cell>
        </row>
        <row r="117">
          <cell r="H117">
            <v>15.5</v>
          </cell>
          <cell r="S117">
            <v>35.840000000000003</v>
          </cell>
        </row>
        <row r="118">
          <cell r="H118">
            <v>17.05</v>
          </cell>
          <cell r="S118">
            <v>32.409999999999997</v>
          </cell>
        </row>
        <row r="119">
          <cell r="H119">
            <v>17.05</v>
          </cell>
          <cell r="S119">
            <v>28.5</v>
          </cell>
        </row>
        <row r="120">
          <cell r="H120">
            <v>18.09</v>
          </cell>
          <cell r="S120">
            <v>28.5</v>
          </cell>
        </row>
        <row r="121">
          <cell r="H121">
            <v>18.09</v>
          </cell>
          <cell r="S121">
            <v>30.72</v>
          </cell>
        </row>
        <row r="122">
          <cell r="H122">
            <v>14.86</v>
          </cell>
          <cell r="S122">
            <v>27.67</v>
          </cell>
        </row>
        <row r="123">
          <cell r="H123">
            <v>15.68</v>
          </cell>
          <cell r="S123">
            <v>26.84</v>
          </cell>
        </row>
        <row r="124">
          <cell r="H124">
            <v>15.75</v>
          </cell>
          <cell r="S124">
            <v>26.84</v>
          </cell>
        </row>
        <row r="125">
          <cell r="H125">
            <v>15.86</v>
          </cell>
          <cell r="S125">
            <v>22.85</v>
          </cell>
        </row>
        <row r="126">
          <cell r="H126">
            <v>15.86</v>
          </cell>
          <cell r="S126">
            <v>22.85</v>
          </cell>
        </row>
        <row r="127">
          <cell r="H127">
            <v>22.27</v>
          </cell>
          <cell r="S127">
            <v>26.92</v>
          </cell>
        </row>
        <row r="128">
          <cell r="H128">
            <v>22.27</v>
          </cell>
          <cell r="S128">
            <v>29.69</v>
          </cell>
        </row>
        <row r="129">
          <cell r="H129">
            <v>18.489999999999998</v>
          </cell>
          <cell r="S129">
            <v>33.64</v>
          </cell>
        </row>
        <row r="130">
          <cell r="H130">
            <v>17.84</v>
          </cell>
          <cell r="S130">
            <v>33.64</v>
          </cell>
        </row>
        <row r="131">
          <cell r="H131">
            <v>18.420000000000002</v>
          </cell>
          <cell r="S131">
            <v>31.26</v>
          </cell>
        </row>
        <row r="132">
          <cell r="H132">
            <v>17.25</v>
          </cell>
          <cell r="S132">
            <v>34.81</v>
          </cell>
        </row>
        <row r="133">
          <cell r="H133">
            <v>17.25</v>
          </cell>
          <cell r="S133">
            <v>30.71</v>
          </cell>
        </row>
        <row r="134">
          <cell r="H134">
            <v>19.579999999999998</v>
          </cell>
          <cell r="S134">
            <v>32.71</v>
          </cell>
        </row>
        <row r="135">
          <cell r="H135">
            <v>19.579999999999998</v>
          </cell>
          <cell r="S135">
            <v>36.340000000000003</v>
          </cell>
        </row>
        <row r="136">
          <cell r="H136">
            <v>17.66</v>
          </cell>
          <cell r="S136">
            <v>32.5</v>
          </cell>
        </row>
        <row r="137">
          <cell r="H137">
            <v>19.25</v>
          </cell>
          <cell r="S137">
            <v>32.5</v>
          </cell>
        </row>
        <row r="138">
          <cell r="H138">
            <v>17.399999999999999</v>
          </cell>
          <cell r="S138">
            <v>30.01</v>
          </cell>
        </row>
        <row r="139">
          <cell r="H139">
            <v>16.48</v>
          </cell>
          <cell r="S139">
            <v>27.04</v>
          </cell>
        </row>
        <row r="140">
          <cell r="H140">
            <v>16.48</v>
          </cell>
          <cell r="S140">
            <v>28.87</v>
          </cell>
        </row>
        <row r="141">
          <cell r="H141">
            <v>23.7</v>
          </cell>
          <cell r="S141">
            <v>32.229999999999997</v>
          </cell>
        </row>
        <row r="142">
          <cell r="H142">
            <v>23.7</v>
          </cell>
          <cell r="S142">
            <v>27.29</v>
          </cell>
        </row>
        <row r="143">
          <cell r="H143">
            <v>16.34</v>
          </cell>
          <cell r="S143">
            <v>27.29</v>
          </cell>
        </row>
        <row r="144">
          <cell r="H144">
            <v>16.350000000000001</v>
          </cell>
          <cell r="S144">
            <v>30.37</v>
          </cell>
        </row>
        <row r="145">
          <cell r="H145">
            <v>16.350000000000001</v>
          </cell>
          <cell r="S145">
            <v>34.619999999999997</v>
          </cell>
        </row>
        <row r="146">
          <cell r="H146">
            <v>14.13</v>
          </cell>
          <cell r="S146">
            <v>32.53</v>
          </cell>
        </row>
        <row r="147">
          <cell r="H147">
            <v>14.13</v>
          </cell>
          <cell r="S147">
            <v>32.159999999999997</v>
          </cell>
        </row>
        <row r="148">
          <cell r="H148">
            <v>15.63</v>
          </cell>
          <cell r="S148">
            <v>32.97</v>
          </cell>
        </row>
        <row r="149">
          <cell r="H149">
            <v>15.63</v>
          </cell>
          <cell r="S149">
            <v>32.97</v>
          </cell>
        </row>
        <row r="150">
          <cell r="H150">
            <v>15.23</v>
          </cell>
          <cell r="S150">
            <v>35.81</v>
          </cell>
        </row>
        <row r="151">
          <cell r="H151">
            <v>10.38</v>
          </cell>
          <cell r="S151">
            <v>38.659999999999997</v>
          </cell>
        </row>
        <row r="152">
          <cell r="H152">
            <v>11.71</v>
          </cell>
          <cell r="S152">
            <v>42.43</v>
          </cell>
        </row>
        <row r="153">
          <cell r="H153">
            <v>11.71</v>
          </cell>
          <cell r="S153">
            <v>38.659999999999997</v>
          </cell>
        </row>
        <row r="154">
          <cell r="H154">
            <v>13.92</v>
          </cell>
          <cell r="S154">
            <v>38.659999999999997</v>
          </cell>
        </row>
        <row r="155">
          <cell r="H155">
            <v>24.1</v>
          </cell>
          <cell r="S155">
            <v>32.880000000000003</v>
          </cell>
        </row>
        <row r="156">
          <cell r="H156">
            <v>24.1</v>
          </cell>
          <cell r="S156">
            <v>41.44</v>
          </cell>
        </row>
        <row r="157">
          <cell r="H157">
            <v>9.92</v>
          </cell>
          <cell r="S157">
            <v>37.89</v>
          </cell>
        </row>
        <row r="158">
          <cell r="H158">
            <v>8.7899999999999991</v>
          </cell>
          <cell r="S158">
            <v>37.25</v>
          </cell>
        </row>
        <row r="159">
          <cell r="H159">
            <v>10.68</v>
          </cell>
          <cell r="S159">
            <v>31.69</v>
          </cell>
        </row>
        <row r="160">
          <cell r="H160">
            <v>9.43</v>
          </cell>
          <cell r="S160">
            <v>31.69</v>
          </cell>
        </row>
        <row r="161">
          <cell r="H161">
            <v>9.43</v>
          </cell>
          <cell r="S161">
            <v>51.16</v>
          </cell>
        </row>
        <row r="162">
          <cell r="H162">
            <v>12.39</v>
          </cell>
          <cell r="S162">
            <v>62.5</v>
          </cell>
        </row>
        <row r="163">
          <cell r="H163">
            <v>12.39</v>
          </cell>
          <cell r="S163">
            <v>68.44</v>
          </cell>
        </row>
        <row r="164">
          <cell r="H164">
            <v>8.14</v>
          </cell>
          <cell r="S164">
            <v>59.49</v>
          </cell>
        </row>
        <row r="165">
          <cell r="H165">
            <v>9.41</v>
          </cell>
          <cell r="S165">
            <v>50.32</v>
          </cell>
        </row>
        <row r="166">
          <cell r="H166">
            <v>10.119999999999999</v>
          </cell>
          <cell r="S166">
            <v>50.32</v>
          </cell>
        </row>
        <row r="167">
          <cell r="H167">
            <v>10.17</v>
          </cell>
          <cell r="S167">
            <v>38.119999999999997</v>
          </cell>
        </row>
        <row r="168">
          <cell r="H168">
            <v>10.17</v>
          </cell>
          <cell r="S168">
            <v>32.89</v>
          </cell>
        </row>
        <row r="169">
          <cell r="H169">
            <v>16.13</v>
          </cell>
          <cell r="S169">
            <v>32.57</v>
          </cell>
        </row>
        <row r="170">
          <cell r="H170">
            <v>16.13</v>
          </cell>
          <cell r="S170">
            <v>36.99</v>
          </cell>
        </row>
        <row r="171">
          <cell r="H171">
            <v>11.13</v>
          </cell>
          <cell r="S171">
            <v>33.53</v>
          </cell>
        </row>
        <row r="172">
          <cell r="H172">
            <v>9.58</v>
          </cell>
          <cell r="S172">
            <v>33.53</v>
          </cell>
        </row>
        <row r="173">
          <cell r="H173">
            <v>9.4600000000000009</v>
          </cell>
          <cell r="S173">
            <v>41.57</v>
          </cell>
        </row>
        <row r="174">
          <cell r="H174">
            <v>9.26</v>
          </cell>
          <cell r="S174">
            <v>37.22</v>
          </cell>
        </row>
        <row r="175">
          <cell r="H175">
            <v>9.26</v>
          </cell>
          <cell r="S175">
            <v>32.81</v>
          </cell>
        </row>
        <row r="176">
          <cell r="H176">
            <v>15.01</v>
          </cell>
          <cell r="S176">
            <v>32.130000000000003</v>
          </cell>
        </row>
        <row r="177">
          <cell r="H177">
            <v>15.01</v>
          </cell>
          <cell r="S177">
            <v>32.15</v>
          </cell>
        </row>
        <row r="178">
          <cell r="H178">
            <v>11.98</v>
          </cell>
          <cell r="S178">
            <v>32.15</v>
          </cell>
        </row>
        <row r="179">
          <cell r="H179">
            <v>10.5</v>
          </cell>
          <cell r="S179">
            <v>33.57</v>
          </cell>
        </row>
        <row r="180">
          <cell r="H180">
            <v>8.7899999999999991</v>
          </cell>
          <cell r="S180">
            <v>34.04</v>
          </cell>
        </row>
        <row r="181">
          <cell r="H181">
            <v>8.7899999999999991</v>
          </cell>
          <cell r="S181">
            <v>34.520000000000003</v>
          </cell>
        </row>
        <row r="182">
          <cell r="H182">
            <v>18.41</v>
          </cell>
          <cell r="S182">
            <v>37.090000000000003</v>
          </cell>
        </row>
        <row r="183">
          <cell r="H183">
            <v>18.41</v>
          </cell>
          <cell r="S183">
            <v>32.700000000000003</v>
          </cell>
        </row>
        <row r="184">
          <cell r="H184">
            <v>14.09</v>
          </cell>
          <cell r="S184">
            <v>32.700000000000003</v>
          </cell>
        </row>
        <row r="185">
          <cell r="H185">
            <v>10.96</v>
          </cell>
          <cell r="S185">
            <v>32.22</v>
          </cell>
        </row>
        <row r="186">
          <cell r="H186">
            <v>17.579999999999998</v>
          </cell>
          <cell r="S186">
            <v>30.54</v>
          </cell>
        </row>
        <row r="187">
          <cell r="H187">
            <v>17.579999999999998</v>
          </cell>
          <cell r="S187">
            <v>29.14</v>
          </cell>
        </row>
        <row r="188">
          <cell r="H188">
            <v>12.27</v>
          </cell>
          <cell r="S188">
            <v>29</v>
          </cell>
        </row>
        <row r="189">
          <cell r="H189">
            <v>12.27</v>
          </cell>
          <cell r="S189">
            <v>27.49</v>
          </cell>
        </row>
        <row r="190">
          <cell r="H190">
            <v>20</v>
          </cell>
          <cell r="S190">
            <v>27.49</v>
          </cell>
        </row>
        <row r="191">
          <cell r="H191">
            <v>20</v>
          </cell>
          <cell r="S191">
            <v>33.56</v>
          </cell>
        </row>
        <row r="192">
          <cell r="H192">
            <v>15.95</v>
          </cell>
          <cell r="S192">
            <v>34.85</v>
          </cell>
        </row>
        <row r="193">
          <cell r="H193">
            <v>15.27</v>
          </cell>
          <cell r="S193">
            <v>35.020000000000003</v>
          </cell>
        </row>
        <row r="194">
          <cell r="H194">
            <v>15.95</v>
          </cell>
          <cell r="S194">
            <v>33.880000000000003</v>
          </cell>
        </row>
        <row r="195">
          <cell r="H195">
            <v>13.81</v>
          </cell>
          <cell r="S195">
            <v>30.35</v>
          </cell>
        </row>
        <row r="196">
          <cell r="H196">
            <v>13.81</v>
          </cell>
          <cell r="S196">
            <v>30.35</v>
          </cell>
        </row>
        <row r="197">
          <cell r="H197">
            <v>18.329999999999998</v>
          </cell>
          <cell r="S197">
            <v>31.73</v>
          </cell>
        </row>
        <row r="198">
          <cell r="H198">
            <v>18.329999999999998</v>
          </cell>
          <cell r="S198">
            <v>28.68</v>
          </cell>
        </row>
        <row r="199">
          <cell r="H199">
            <v>12.89</v>
          </cell>
          <cell r="S199">
            <v>27.31</v>
          </cell>
        </row>
        <row r="200">
          <cell r="H200">
            <v>11.33</v>
          </cell>
          <cell r="S200">
            <v>27.2</v>
          </cell>
        </row>
        <row r="201">
          <cell r="H201">
            <v>13.97</v>
          </cell>
          <cell r="S201">
            <v>30.11</v>
          </cell>
        </row>
        <row r="202">
          <cell r="H202">
            <v>11.92</v>
          </cell>
          <cell r="S202">
            <v>30.11</v>
          </cell>
        </row>
        <row r="203">
          <cell r="H203">
            <v>11.92</v>
          </cell>
          <cell r="S203">
            <v>35.71</v>
          </cell>
        </row>
        <row r="204">
          <cell r="H204">
            <v>19.03</v>
          </cell>
          <cell r="S204">
            <v>33.869999999999997</v>
          </cell>
        </row>
        <row r="205">
          <cell r="H205">
            <v>19.03</v>
          </cell>
          <cell r="S205">
            <v>32.130000000000003</v>
          </cell>
        </row>
        <row r="206">
          <cell r="H206">
            <v>15.05</v>
          </cell>
          <cell r="S206">
            <v>32.130000000000003</v>
          </cell>
        </row>
        <row r="207">
          <cell r="H207">
            <v>15.63</v>
          </cell>
          <cell r="S207">
            <v>31.2</v>
          </cell>
        </row>
        <row r="208">
          <cell r="H208">
            <v>16.940000000000001</v>
          </cell>
          <cell r="S208">
            <v>31.2</v>
          </cell>
        </row>
        <row r="209">
          <cell r="H209">
            <v>18.66</v>
          </cell>
          <cell r="S209">
            <v>33.04</v>
          </cell>
        </row>
        <row r="210">
          <cell r="H210">
            <v>18.66</v>
          </cell>
          <cell r="S210">
            <v>34.86</v>
          </cell>
        </row>
        <row r="211">
          <cell r="H211">
            <v>23.94</v>
          </cell>
          <cell r="S211">
            <v>34.049999999999997</v>
          </cell>
        </row>
        <row r="212">
          <cell r="H212">
            <v>23.94</v>
          </cell>
          <cell r="S212">
            <v>32.020000000000003</v>
          </cell>
        </row>
        <row r="213">
          <cell r="H213">
            <v>17.98</v>
          </cell>
          <cell r="S213">
            <v>32.020000000000003</v>
          </cell>
        </row>
        <row r="214">
          <cell r="H214">
            <v>17.920000000000002</v>
          </cell>
          <cell r="S214">
            <v>35.340000000000003</v>
          </cell>
        </row>
        <row r="215">
          <cell r="H215">
            <v>20.03</v>
          </cell>
          <cell r="S215">
            <v>34.81</v>
          </cell>
        </row>
        <row r="216">
          <cell r="H216">
            <v>19.829999999999998</v>
          </cell>
          <cell r="S216">
            <v>35.22</v>
          </cell>
        </row>
        <row r="217">
          <cell r="H217">
            <v>19.829999999999998</v>
          </cell>
          <cell r="S217">
            <v>34.840000000000003</v>
          </cell>
        </row>
        <row r="218">
          <cell r="H218">
            <v>23.49</v>
          </cell>
          <cell r="S218">
            <v>33.42</v>
          </cell>
        </row>
        <row r="219">
          <cell r="H219">
            <v>23.49</v>
          </cell>
          <cell r="S219">
            <v>33.42</v>
          </cell>
        </row>
        <row r="220">
          <cell r="H220">
            <v>17.190000000000001</v>
          </cell>
          <cell r="S220">
            <v>34.799999999999997</v>
          </cell>
        </row>
        <row r="221">
          <cell r="H221">
            <v>17.05</v>
          </cell>
          <cell r="S221">
            <v>35.130000000000003</v>
          </cell>
        </row>
        <row r="222">
          <cell r="H222">
            <v>17.8</v>
          </cell>
          <cell r="S222">
            <v>35.29</v>
          </cell>
        </row>
        <row r="223">
          <cell r="H223">
            <v>17.190000000000001</v>
          </cell>
          <cell r="S223">
            <v>37.979999999999997</v>
          </cell>
        </row>
        <row r="224">
          <cell r="H224">
            <v>17.190000000000001</v>
          </cell>
          <cell r="S224">
            <v>36.32</v>
          </cell>
        </row>
        <row r="225">
          <cell r="H225">
            <v>23.36</v>
          </cell>
          <cell r="S225">
            <v>36.32</v>
          </cell>
        </row>
        <row r="226">
          <cell r="H226">
            <v>23.36</v>
          </cell>
          <cell r="S226">
            <v>37.46</v>
          </cell>
        </row>
        <row r="227">
          <cell r="H227">
            <v>18.37</v>
          </cell>
          <cell r="S227">
            <v>39.5</v>
          </cell>
        </row>
        <row r="228">
          <cell r="H228">
            <v>19.649999999999999</v>
          </cell>
          <cell r="S228">
            <v>40.090000000000003</v>
          </cell>
        </row>
        <row r="229">
          <cell r="H229">
            <v>20.059999999999999</v>
          </cell>
          <cell r="S229">
            <v>36.5</v>
          </cell>
        </row>
        <row r="230">
          <cell r="H230">
            <v>19.61</v>
          </cell>
          <cell r="S230">
            <v>34.39</v>
          </cell>
        </row>
        <row r="231">
          <cell r="H231">
            <v>19.61</v>
          </cell>
          <cell r="S231">
            <v>34.39</v>
          </cell>
        </row>
        <row r="232">
          <cell r="H232">
            <v>22.8</v>
          </cell>
          <cell r="S232">
            <v>33.22</v>
          </cell>
        </row>
        <row r="233">
          <cell r="H233">
            <v>22.8</v>
          </cell>
          <cell r="S233">
            <v>32.75</v>
          </cell>
        </row>
        <row r="234">
          <cell r="H234">
            <v>16.95</v>
          </cell>
          <cell r="S234">
            <v>34.03</v>
          </cell>
        </row>
        <row r="235">
          <cell r="H235">
            <v>15.76</v>
          </cell>
          <cell r="S235">
            <v>33.97</v>
          </cell>
        </row>
        <row r="236">
          <cell r="H236">
            <v>14.98</v>
          </cell>
          <cell r="S236">
            <v>32.479999999999997</v>
          </cell>
        </row>
        <row r="237">
          <cell r="H237">
            <v>17.09</v>
          </cell>
          <cell r="S237">
            <v>32.479999999999997</v>
          </cell>
        </row>
        <row r="238">
          <cell r="H238">
            <v>17.09</v>
          </cell>
          <cell r="S238">
            <v>34.28</v>
          </cell>
        </row>
        <row r="239">
          <cell r="H239">
            <v>24.48</v>
          </cell>
          <cell r="S239">
            <v>36.75</v>
          </cell>
        </row>
        <row r="240">
          <cell r="H240">
            <v>24.48</v>
          </cell>
          <cell r="S240">
            <v>35.99</v>
          </cell>
        </row>
        <row r="241">
          <cell r="H241">
            <v>18.920000000000002</v>
          </cell>
          <cell r="S241">
            <v>35.93</v>
          </cell>
        </row>
        <row r="242">
          <cell r="H242">
            <v>17.66</v>
          </cell>
          <cell r="S242">
            <v>34.26</v>
          </cell>
        </row>
        <row r="243">
          <cell r="H243">
            <v>17.66</v>
          </cell>
          <cell r="S243">
            <v>34.26</v>
          </cell>
        </row>
        <row r="244">
          <cell r="H244">
            <v>20.13</v>
          </cell>
          <cell r="S244">
            <v>34.450000000000003</v>
          </cell>
        </row>
        <row r="245">
          <cell r="H245">
            <v>20.13</v>
          </cell>
          <cell r="S245">
            <v>36.78</v>
          </cell>
        </row>
        <row r="246">
          <cell r="H246">
            <v>27.86</v>
          </cell>
          <cell r="S246">
            <v>38.950000000000003</v>
          </cell>
        </row>
        <row r="247">
          <cell r="H247">
            <v>27.86</v>
          </cell>
          <cell r="S247">
            <v>37.21</v>
          </cell>
        </row>
        <row r="248">
          <cell r="H248">
            <v>20.399999999999999</v>
          </cell>
          <cell r="S248">
            <v>34.31</v>
          </cell>
        </row>
        <row r="249">
          <cell r="H249">
            <v>21.45</v>
          </cell>
          <cell r="S249">
            <v>34.31</v>
          </cell>
        </row>
        <row r="250">
          <cell r="H250">
            <v>22.33</v>
          </cell>
          <cell r="S250">
            <v>36.81</v>
          </cell>
        </row>
        <row r="251">
          <cell r="H251">
            <v>21.89</v>
          </cell>
          <cell r="S251">
            <v>39.840000000000003</v>
          </cell>
        </row>
        <row r="252">
          <cell r="H252">
            <v>21.89</v>
          </cell>
          <cell r="S252">
            <v>39.840000000000003</v>
          </cell>
        </row>
        <row r="253">
          <cell r="H253">
            <v>27.1</v>
          </cell>
          <cell r="S253">
            <v>39.840000000000003</v>
          </cell>
        </row>
        <row r="254">
          <cell r="H254">
            <v>27.1</v>
          </cell>
          <cell r="S254">
            <v>38.659999999999997</v>
          </cell>
        </row>
        <row r="255">
          <cell r="H255">
            <v>21.26</v>
          </cell>
          <cell r="S255">
            <v>38.659999999999997</v>
          </cell>
        </row>
        <row r="256">
          <cell r="H256">
            <v>21.06</v>
          </cell>
          <cell r="S256">
            <v>42.69</v>
          </cell>
        </row>
        <row r="257">
          <cell r="H257">
            <v>20.66</v>
          </cell>
          <cell r="S257">
            <v>44.19</v>
          </cell>
        </row>
        <row r="258">
          <cell r="H258">
            <v>20.96</v>
          </cell>
          <cell r="S258">
            <v>46.26</v>
          </cell>
        </row>
        <row r="259">
          <cell r="H259">
            <v>20.96</v>
          </cell>
          <cell r="S259">
            <v>48.27</v>
          </cell>
        </row>
        <row r="260">
          <cell r="H260">
            <v>26.91</v>
          </cell>
          <cell r="S260">
            <v>47.5</v>
          </cell>
        </row>
        <row r="261">
          <cell r="H261">
            <v>26.91</v>
          </cell>
          <cell r="S261">
            <v>47.5</v>
          </cell>
        </row>
        <row r="262">
          <cell r="H262">
            <v>21.36</v>
          </cell>
          <cell r="S262">
            <v>45.85</v>
          </cell>
        </row>
        <row r="263">
          <cell r="H263">
            <v>20.260000000000002</v>
          </cell>
          <cell r="S263">
            <v>43.18</v>
          </cell>
        </row>
        <row r="264">
          <cell r="H264">
            <v>20.78</v>
          </cell>
          <cell r="S264">
            <v>41.31</v>
          </cell>
        </row>
        <row r="265">
          <cell r="H265">
            <v>21.04</v>
          </cell>
          <cell r="S265">
            <v>41.91</v>
          </cell>
        </row>
        <row r="266">
          <cell r="H266">
            <v>21.04</v>
          </cell>
          <cell r="S266">
            <v>41.91</v>
          </cell>
        </row>
        <row r="267">
          <cell r="H267">
            <v>28.22</v>
          </cell>
          <cell r="S267">
            <v>37.229999999999997</v>
          </cell>
        </row>
        <row r="268">
          <cell r="H268">
            <v>28.22</v>
          </cell>
          <cell r="S268">
            <v>40.229999999999997</v>
          </cell>
        </row>
        <row r="269">
          <cell r="H269">
            <v>23.17</v>
          </cell>
          <cell r="S269">
            <v>40.229999999999997</v>
          </cell>
        </row>
        <row r="270">
          <cell r="H270">
            <v>25.03</v>
          </cell>
          <cell r="S270">
            <v>40.130000000000003</v>
          </cell>
        </row>
        <row r="271">
          <cell r="H271">
            <v>23.12</v>
          </cell>
          <cell r="S271">
            <v>41.72</v>
          </cell>
        </row>
        <row r="272">
          <cell r="H272">
            <v>22.82</v>
          </cell>
          <cell r="S272">
            <v>37.35</v>
          </cell>
        </row>
        <row r="273">
          <cell r="H273">
            <v>22.82</v>
          </cell>
          <cell r="S273">
            <v>37.35</v>
          </cell>
        </row>
        <row r="274">
          <cell r="H274">
            <v>25.77</v>
          </cell>
          <cell r="S274">
            <v>39.1</v>
          </cell>
        </row>
        <row r="275">
          <cell r="H275">
            <v>25.77</v>
          </cell>
          <cell r="S275">
            <v>40.159999999999997</v>
          </cell>
        </row>
        <row r="276">
          <cell r="H276">
            <v>19.489999999999998</v>
          </cell>
          <cell r="S276">
            <v>40.19</v>
          </cell>
        </row>
        <row r="277">
          <cell r="H277">
            <v>19.16</v>
          </cell>
          <cell r="S277">
            <v>40</v>
          </cell>
        </row>
        <row r="278">
          <cell r="H278">
            <v>18.73</v>
          </cell>
          <cell r="S278">
            <v>36.79</v>
          </cell>
        </row>
        <row r="279">
          <cell r="H279">
            <v>19.27</v>
          </cell>
          <cell r="S279">
            <v>36.79</v>
          </cell>
        </row>
        <row r="280">
          <cell r="H280">
            <v>19.27</v>
          </cell>
          <cell r="S280">
            <v>40.97</v>
          </cell>
        </row>
        <row r="281">
          <cell r="H281">
            <v>26.86</v>
          </cell>
          <cell r="S281">
            <v>41.77</v>
          </cell>
        </row>
        <row r="282">
          <cell r="H282">
            <v>26.86</v>
          </cell>
          <cell r="S282">
            <v>41.77</v>
          </cell>
        </row>
        <row r="283">
          <cell r="H283">
            <v>20.59</v>
          </cell>
          <cell r="S283">
            <v>36.81</v>
          </cell>
        </row>
        <row r="284">
          <cell r="H284">
            <v>21.45</v>
          </cell>
          <cell r="S284">
            <v>36.81</v>
          </cell>
        </row>
        <row r="285">
          <cell r="H285">
            <v>22.93</v>
          </cell>
          <cell r="S285">
            <v>42.45</v>
          </cell>
        </row>
        <row r="286">
          <cell r="H286">
            <v>22.06</v>
          </cell>
          <cell r="S286">
            <v>43.46</v>
          </cell>
        </row>
        <row r="287">
          <cell r="H287">
            <v>22.06</v>
          </cell>
          <cell r="S287">
            <v>44.22</v>
          </cell>
        </row>
        <row r="288">
          <cell r="H288">
            <v>27.35</v>
          </cell>
          <cell r="S288">
            <v>44.6</v>
          </cell>
        </row>
        <row r="289">
          <cell r="H289">
            <v>27.35</v>
          </cell>
          <cell r="S289">
            <v>43.21</v>
          </cell>
        </row>
        <row r="290">
          <cell r="H290">
            <v>23.64</v>
          </cell>
          <cell r="S290">
            <v>43.21</v>
          </cell>
        </row>
        <row r="291">
          <cell r="H291">
            <v>24.88</v>
          </cell>
          <cell r="S291">
            <v>44.74</v>
          </cell>
        </row>
        <row r="292">
          <cell r="H292">
            <v>23.67</v>
          </cell>
          <cell r="S292">
            <v>42.77</v>
          </cell>
        </row>
        <row r="293">
          <cell r="H293">
            <v>21.19</v>
          </cell>
          <cell r="S293">
            <v>42.63</v>
          </cell>
        </row>
        <row r="294">
          <cell r="H294">
            <v>21.19</v>
          </cell>
          <cell r="S294">
            <v>45.98</v>
          </cell>
        </row>
        <row r="295">
          <cell r="H295">
            <v>25.95</v>
          </cell>
          <cell r="S295">
            <v>44.41</v>
          </cell>
        </row>
        <row r="296">
          <cell r="H296">
            <v>25.95</v>
          </cell>
          <cell r="S296">
            <v>44.41</v>
          </cell>
        </row>
        <row r="297">
          <cell r="H297">
            <v>23.46</v>
          </cell>
          <cell r="S297">
            <v>48.86</v>
          </cell>
        </row>
        <row r="298">
          <cell r="H298">
            <v>23.46</v>
          </cell>
          <cell r="S298">
            <v>52.4</v>
          </cell>
        </row>
        <row r="299">
          <cell r="H299">
            <v>23.46</v>
          </cell>
          <cell r="S299">
            <v>51.71</v>
          </cell>
        </row>
        <row r="300">
          <cell r="H300">
            <v>24.25</v>
          </cell>
          <cell r="S300">
            <v>50.56</v>
          </cell>
        </row>
        <row r="301">
          <cell r="H301">
            <v>24.25</v>
          </cell>
          <cell r="S301">
            <v>46.89</v>
          </cell>
        </row>
        <row r="302">
          <cell r="H302">
            <v>30.33</v>
          </cell>
          <cell r="S302">
            <v>46.89</v>
          </cell>
        </row>
        <row r="303">
          <cell r="H303">
            <v>30.33</v>
          </cell>
          <cell r="S303">
            <v>49.25</v>
          </cell>
        </row>
        <row r="304">
          <cell r="H304">
            <v>27.11</v>
          </cell>
          <cell r="S304">
            <v>47.5</v>
          </cell>
        </row>
        <row r="305">
          <cell r="H305">
            <v>29.5</v>
          </cell>
          <cell r="S305">
            <v>48.3</v>
          </cell>
        </row>
        <row r="306">
          <cell r="H306">
            <v>34.18</v>
          </cell>
          <cell r="S306">
            <v>46.5</v>
          </cell>
        </row>
        <row r="307">
          <cell r="H307">
            <v>34.83</v>
          </cell>
          <cell r="S307">
            <v>46.5</v>
          </cell>
        </row>
        <row r="308">
          <cell r="H308">
            <v>34.83</v>
          </cell>
          <cell r="S308">
            <v>49.65</v>
          </cell>
        </row>
        <row r="309">
          <cell r="H309">
            <v>36.83</v>
          </cell>
          <cell r="S309">
            <v>45.2</v>
          </cell>
        </row>
        <row r="310">
          <cell r="H310">
            <v>36.83</v>
          </cell>
          <cell r="S310">
            <v>44.15</v>
          </cell>
        </row>
        <row r="311">
          <cell r="H311">
            <v>32.130000000000003</v>
          </cell>
          <cell r="S311">
            <v>40.32</v>
          </cell>
        </row>
        <row r="312">
          <cell r="H312">
            <v>30.46</v>
          </cell>
          <cell r="S312">
            <v>40.32</v>
          </cell>
        </row>
        <row r="313">
          <cell r="H313">
            <v>31.92</v>
          </cell>
          <cell r="S313">
            <v>45.23</v>
          </cell>
        </row>
        <row r="314">
          <cell r="H314">
            <v>31.92</v>
          </cell>
          <cell r="S314">
            <v>42.16</v>
          </cell>
        </row>
        <row r="315">
          <cell r="H315">
            <v>33.659999999999997</v>
          </cell>
          <cell r="S315">
            <v>43.74</v>
          </cell>
        </row>
        <row r="316">
          <cell r="H316">
            <v>33.659999999999997</v>
          </cell>
          <cell r="S316">
            <v>45.97</v>
          </cell>
        </row>
        <row r="317">
          <cell r="H317">
            <v>28.97</v>
          </cell>
          <cell r="S317">
            <v>43.43</v>
          </cell>
        </row>
        <row r="318">
          <cell r="H318">
            <v>28.97</v>
          </cell>
          <cell r="S318">
            <v>43.43</v>
          </cell>
        </row>
        <row r="319">
          <cell r="H319">
            <v>27.83</v>
          </cell>
          <cell r="S319">
            <v>47.86</v>
          </cell>
        </row>
        <row r="320">
          <cell r="H320">
            <v>29.73</v>
          </cell>
          <cell r="S320">
            <v>44.91</v>
          </cell>
        </row>
        <row r="321">
          <cell r="H321">
            <v>25.47</v>
          </cell>
          <cell r="S321">
            <v>43.44</v>
          </cell>
        </row>
        <row r="322">
          <cell r="H322">
            <v>25.47</v>
          </cell>
          <cell r="S322">
            <v>42.29</v>
          </cell>
        </row>
        <row r="323">
          <cell r="H323">
            <v>29.11</v>
          </cell>
          <cell r="S323">
            <v>42.29</v>
          </cell>
        </row>
        <row r="324">
          <cell r="H324">
            <v>29.11</v>
          </cell>
          <cell r="S324">
            <v>38.65</v>
          </cell>
        </row>
        <row r="325">
          <cell r="H325">
            <v>27.91</v>
          </cell>
          <cell r="S325">
            <v>47.88</v>
          </cell>
        </row>
        <row r="326">
          <cell r="H326">
            <v>26.44</v>
          </cell>
          <cell r="S326">
            <v>47.88</v>
          </cell>
        </row>
        <row r="327">
          <cell r="H327">
            <v>26.11</v>
          </cell>
          <cell r="S327">
            <v>47.33</v>
          </cell>
        </row>
        <row r="328">
          <cell r="H328">
            <v>25.14</v>
          </cell>
          <cell r="S328">
            <v>48.93</v>
          </cell>
        </row>
        <row r="329">
          <cell r="H329">
            <v>25.14</v>
          </cell>
          <cell r="S329">
            <v>47.05</v>
          </cell>
        </row>
        <row r="330">
          <cell r="H330">
            <v>28.56</v>
          </cell>
          <cell r="S330">
            <v>47.05</v>
          </cell>
        </row>
        <row r="331">
          <cell r="H331">
            <v>28.56</v>
          </cell>
          <cell r="S331">
            <v>47.03</v>
          </cell>
        </row>
        <row r="332">
          <cell r="H332">
            <v>27.17</v>
          </cell>
          <cell r="S332">
            <v>46.95</v>
          </cell>
        </row>
        <row r="333">
          <cell r="H333">
            <v>27.17</v>
          </cell>
          <cell r="S333">
            <v>45.88</v>
          </cell>
        </row>
        <row r="334">
          <cell r="H334">
            <v>27.36</v>
          </cell>
          <cell r="S334">
            <v>44.87</v>
          </cell>
        </row>
        <row r="335">
          <cell r="H335">
            <v>27.36</v>
          </cell>
          <cell r="S335">
            <v>44.87</v>
          </cell>
        </row>
        <row r="336">
          <cell r="H336">
            <v>27.36</v>
          </cell>
          <cell r="S336">
            <v>42.77</v>
          </cell>
        </row>
        <row r="337">
          <cell r="H337">
            <v>28</v>
          </cell>
          <cell r="S337">
            <v>50.26</v>
          </cell>
        </row>
        <row r="338">
          <cell r="H338">
            <v>28</v>
          </cell>
          <cell r="S338">
            <v>50.56</v>
          </cell>
        </row>
        <row r="339">
          <cell r="H339">
            <v>27.68</v>
          </cell>
          <cell r="S339">
            <v>54.19</v>
          </cell>
        </row>
        <row r="340">
          <cell r="H340">
            <v>30.97</v>
          </cell>
          <cell r="S340">
            <v>54.3</v>
          </cell>
        </row>
        <row r="341">
          <cell r="H341">
            <v>32.380000000000003</v>
          </cell>
          <cell r="S341">
            <v>50.52</v>
          </cell>
        </row>
        <row r="342">
          <cell r="H342">
            <v>31.36</v>
          </cell>
          <cell r="S342">
            <v>50.52</v>
          </cell>
        </row>
        <row r="343">
          <cell r="H343">
            <v>31.36</v>
          </cell>
          <cell r="S343">
            <v>55.12</v>
          </cell>
        </row>
        <row r="344">
          <cell r="H344">
            <v>35.54</v>
          </cell>
          <cell r="S344">
            <v>55.69</v>
          </cell>
        </row>
        <row r="345">
          <cell r="H345">
            <v>35.54</v>
          </cell>
          <cell r="S345">
            <v>55.99</v>
          </cell>
        </row>
        <row r="346">
          <cell r="H346">
            <v>30.5</v>
          </cell>
          <cell r="S346">
            <v>57.51</v>
          </cell>
        </row>
        <row r="347">
          <cell r="H347">
            <v>30.5</v>
          </cell>
          <cell r="S347">
            <v>57.51</v>
          </cell>
        </row>
        <row r="348">
          <cell r="H348">
            <v>32.5</v>
          </cell>
          <cell r="S348">
            <v>52.72</v>
          </cell>
        </row>
        <row r="349">
          <cell r="H349">
            <v>31.65</v>
          </cell>
          <cell r="S349">
            <v>52.49</v>
          </cell>
        </row>
        <row r="350">
          <cell r="H350">
            <v>31.65</v>
          </cell>
          <cell r="S350">
            <v>52.49</v>
          </cell>
        </row>
        <row r="351">
          <cell r="H351">
            <v>38.520000000000003</v>
          </cell>
          <cell r="S351">
            <v>52.41</v>
          </cell>
        </row>
        <row r="352">
          <cell r="H352">
            <v>38.520000000000003</v>
          </cell>
          <cell r="S352">
            <v>52.16</v>
          </cell>
        </row>
        <row r="353">
          <cell r="H353">
            <v>33.409999999999997</v>
          </cell>
          <cell r="S353">
            <v>51.25</v>
          </cell>
        </row>
        <row r="354">
          <cell r="H354">
            <v>31.98</v>
          </cell>
          <cell r="S354">
            <v>51.25</v>
          </cell>
        </row>
        <row r="355">
          <cell r="H355">
            <v>29.27</v>
          </cell>
          <cell r="S355">
            <v>57.09</v>
          </cell>
        </row>
        <row r="356">
          <cell r="H356">
            <v>29.06</v>
          </cell>
          <cell r="S356">
            <v>76.89</v>
          </cell>
        </row>
        <row r="357">
          <cell r="H357">
            <v>29.06</v>
          </cell>
          <cell r="S357">
            <v>124.24</v>
          </cell>
        </row>
        <row r="358">
          <cell r="H358">
            <v>36.14</v>
          </cell>
          <cell r="S358">
            <v>82.65</v>
          </cell>
        </row>
        <row r="359">
          <cell r="H359">
            <v>36.14</v>
          </cell>
          <cell r="S359">
            <v>82.65</v>
          </cell>
        </row>
        <row r="360">
          <cell r="H360">
            <v>35.25</v>
          </cell>
          <cell r="S360">
            <v>64.63</v>
          </cell>
        </row>
        <row r="361">
          <cell r="H361">
            <v>35.25</v>
          </cell>
          <cell r="S361">
            <v>84.53</v>
          </cell>
        </row>
        <row r="362">
          <cell r="H362">
            <v>29.5</v>
          </cell>
          <cell r="S362">
            <v>76.900000000000006</v>
          </cell>
        </row>
        <row r="363">
          <cell r="H363">
            <v>28.25</v>
          </cell>
          <cell r="S363">
            <v>83.82</v>
          </cell>
        </row>
        <row r="364">
          <cell r="H364">
            <v>28.25</v>
          </cell>
          <cell r="S364">
            <v>82.43</v>
          </cell>
        </row>
        <row r="365">
          <cell r="H365">
            <v>33.53</v>
          </cell>
          <cell r="S365">
            <v>79.39</v>
          </cell>
        </row>
        <row r="366">
          <cell r="H366">
            <v>33.53</v>
          </cell>
          <cell r="S366">
            <v>79.39</v>
          </cell>
        </row>
        <row r="367">
          <cell r="H367">
            <v>26.11</v>
          </cell>
          <cell r="S367">
            <v>73.05</v>
          </cell>
        </row>
        <row r="368">
          <cell r="H368">
            <v>29.28</v>
          </cell>
          <cell r="S368">
            <v>65.62</v>
          </cell>
        </row>
        <row r="369">
          <cell r="H369">
            <v>29.28</v>
          </cell>
          <cell r="S369">
            <v>56.03</v>
          </cell>
        </row>
        <row r="370">
          <cell r="H370">
            <v>26.5</v>
          </cell>
          <cell r="S370">
            <v>55.21</v>
          </cell>
        </row>
        <row r="371">
          <cell r="H371">
            <v>26.5</v>
          </cell>
          <cell r="S371">
            <v>52.35</v>
          </cell>
        </row>
        <row r="372">
          <cell r="H372">
            <v>30.05</v>
          </cell>
          <cell r="S372">
            <v>52.35</v>
          </cell>
        </row>
        <row r="373">
          <cell r="H373">
            <v>30.05</v>
          </cell>
          <cell r="S373">
            <v>50.74</v>
          </cell>
        </row>
        <row r="374">
          <cell r="H374">
            <v>25.85</v>
          </cell>
          <cell r="S374">
            <v>52.73</v>
          </cell>
        </row>
        <row r="375">
          <cell r="H375">
            <v>27.55</v>
          </cell>
          <cell r="S375">
            <v>50.7</v>
          </cell>
        </row>
        <row r="376">
          <cell r="H376">
            <v>30.26</v>
          </cell>
          <cell r="S376">
            <v>53.68</v>
          </cell>
        </row>
        <row r="377">
          <cell r="H377">
            <v>31.2</v>
          </cell>
          <cell r="S377">
            <v>49.41</v>
          </cell>
        </row>
        <row r="378">
          <cell r="H378">
            <v>31.2</v>
          </cell>
          <cell r="S378">
            <v>49.41</v>
          </cell>
        </row>
        <row r="379">
          <cell r="H379">
            <v>35.03</v>
          </cell>
          <cell r="S379">
            <v>51.72</v>
          </cell>
        </row>
        <row r="380">
          <cell r="H380">
            <v>35.03</v>
          </cell>
          <cell r="S380">
            <v>52.54</v>
          </cell>
        </row>
        <row r="381">
          <cell r="H381">
            <v>29.21</v>
          </cell>
          <cell r="S381">
            <v>43.81</v>
          </cell>
        </row>
        <row r="382">
          <cell r="H382">
            <v>28.26</v>
          </cell>
          <cell r="S382">
            <v>45.39</v>
          </cell>
        </row>
        <row r="383">
          <cell r="H383">
            <v>27.78</v>
          </cell>
          <cell r="S383">
            <v>42.34</v>
          </cell>
        </row>
        <row r="384">
          <cell r="H384">
            <v>27.78</v>
          </cell>
          <cell r="S384">
            <v>42.34</v>
          </cell>
        </row>
        <row r="385">
          <cell r="H385">
            <v>33.409999999999997</v>
          </cell>
          <cell r="S385">
            <v>48.6</v>
          </cell>
        </row>
        <row r="386">
          <cell r="H386">
            <v>33.409999999999997</v>
          </cell>
          <cell r="S386">
            <v>48.93</v>
          </cell>
        </row>
        <row r="387">
          <cell r="H387">
            <v>29.6</v>
          </cell>
          <cell r="S387">
            <v>49.42</v>
          </cell>
        </row>
        <row r="388">
          <cell r="H388">
            <v>29.6</v>
          </cell>
          <cell r="S388">
            <v>46.75</v>
          </cell>
        </row>
        <row r="389">
          <cell r="H389">
            <v>30.66</v>
          </cell>
          <cell r="S389">
            <v>46.92</v>
          </cell>
        </row>
        <row r="390">
          <cell r="H390">
            <v>34.74</v>
          </cell>
          <cell r="S390">
            <v>46.92</v>
          </cell>
        </row>
        <row r="391">
          <cell r="H391">
            <v>33.880000000000003</v>
          </cell>
          <cell r="S391">
            <v>46.44</v>
          </cell>
        </row>
        <row r="392">
          <cell r="H392">
            <v>33.880000000000003</v>
          </cell>
          <cell r="S392">
            <v>49.01</v>
          </cell>
        </row>
        <row r="393">
          <cell r="H393">
            <v>35.17</v>
          </cell>
          <cell r="S393">
            <v>55.85</v>
          </cell>
        </row>
        <row r="394">
          <cell r="H394">
            <v>35.17</v>
          </cell>
          <cell r="S394">
            <v>54.73</v>
          </cell>
        </row>
        <row r="395">
          <cell r="H395">
            <v>31.13</v>
          </cell>
          <cell r="S395">
            <v>47.17</v>
          </cell>
        </row>
        <row r="396">
          <cell r="H396">
            <v>29.64</v>
          </cell>
          <cell r="S396">
            <v>47.17</v>
          </cell>
        </row>
        <row r="397">
          <cell r="H397">
            <v>30.24</v>
          </cell>
          <cell r="S397">
            <v>51.43</v>
          </cell>
        </row>
        <row r="398">
          <cell r="H398">
            <v>30.24</v>
          </cell>
          <cell r="S398">
            <v>51.52</v>
          </cell>
        </row>
        <row r="399">
          <cell r="H399">
            <v>30.13</v>
          </cell>
          <cell r="S399">
            <v>52.34</v>
          </cell>
        </row>
        <row r="400">
          <cell r="H400">
            <v>36.369999999999997</v>
          </cell>
          <cell r="S400">
            <v>50.23</v>
          </cell>
        </row>
        <row r="401">
          <cell r="H401">
            <v>36.369999999999997</v>
          </cell>
          <cell r="S401">
            <v>40.29</v>
          </cell>
        </row>
        <row r="402">
          <cell r="H402">
            <v>32.44</v>
          </cell>
          <cell r="S402">
            <v>40.29</v>
          </cell>
        </row>
        <row r="403">
          <cell r="H403">
            <v>36.909999999999997</v>
          </cell>
          <cell r="S403">
            <v>48.05</v>
          </cell>
        </row>
        <row r="404">
          <cell r="H404">
            <v>39.5</v>
          </cell>
          <cell r="S404">
            <v>46.13</v>
          </cell>
        </row>
        <row r="405">
          <cell r="H405">
            <v>41.44</v>
          </cell>
          <cell r="S405">
            <v>45.17</v>
          </cell>
        </row>
        <row r="406">
          <cell r="H406">
            <v>41.44</v>
          </cell>
          <cell r="S406">
            <v>44.78</v>
          </cell>
        </row>
        <row r="407">
          <cell r="H407">
            <v>45.84</v>
          </cell>
          <cell r="S407">
            <v>42.26</v>
          </cell>
        </row>
        <row r="408">
          <cell r="H408">
            <v>45.84</v>
          </cell>
          <cell r="S408">
            <v>42.26</v>
          </cell>
        </row>
        <row r="409">
          <cell r="H409">
            <v>41.95</v>
          </cell>
          <cell r="S409">
            <v>46.11</v>
          </cell>
        </row>
        <row r="410">
          <cell r="H410">
            <v>43.05</v>
          </cell>
          <cell r="S410">
            <v>45.54</v>
          </cell>
        </row>
        <row r="411">
          <cell r="H411">
            <v>43.64</v>
          </cell>
          <cell r="S411">
            <v>42.06</v>
          </cell>
        </row>
        <row r="412">
          <cell r="H412">
            <v>43.64</v>
          </cell>
          <cell r="S412">
            <v>41.38</v>
          </cell>
        </row>
        <row r="413">
          <cell r="H413">
            <v>48.6</v>
          </cell>
          <cell r="S413">
            <v>38.01</v>
          </cell>
        </row>
        <row r="414">
          <cell r="H414">
            <v>48.6</v>
          </cell>
          <cell r="S414">
            <v>38.01</v>
          </cell>
        </row>
        <row r="415">
          <cell r="H415">
            <v>40.229999999999997</v>
          </cell>
          <cell r="S415">
            <v>42.29</v>
          </cell>
        </row>
        <row r="416">
          <cell r="H416">
            <v>40.229999999999997</v>
          </cell>
          <cell r="S416">
            <v>39.450000000000003</v>
          </cell>
        </row>
        <row r="417">
          <cell r="H417">
            <v>39.880000000000003</v>
          </cell>
          <cell r="S417">
            <v>42.01</v>
          </cell>
        </row>
        <row r="418">
          <cell r="H418">
            <v>39.99</v>
          </cell>
          <cell r="S418">
            <v>40.119999999999997</v>
          </cell>
        </row>
        <row r="419">
          <cell r="H419">
            <v>39.369999999999997</v>
          </cell>
          <cell r="S419">
            <v>37.04</v>
          </cell>
        </row>
        <row r="420">
          <cell r="H420">
            <v>39.369999999999997</v>
          </cell>
          <cell r="S420">
            <v>37.04</v>
          </cell>
        </row>
        <row r="421">
          <cell r="H421">
            <v>46.73</v>
          </cell>
          <cell r="S421">
            <v>43.21</v>
          </cell>
        </row>
        <row r="422">
          <cell r="H422">
            <v>46.73</v>
          </cell>
          <cell r="S422">
            <v>44.65</v>
          </cell>
        </row>
        <row r="423">
          <cell r="H423">
            <v>57.06</v>
          </cell>
          <cell r="S423">
            <v>46.6</v>
          </cell>
        </row>
        <row r="424">
          <cell r="H424">
            <v>90.28</v>
          </cell>
          <cell r="S424">
            <v>50.55</v>
          </cell>
        </row>
        <row r="425">
          <cell r="H425">
            <v>63.92</v>
          </cell>
          <cell r="S425">
            <v>48.5</v>
          </cell>
        </row>
        <row r="426">
          <cell r="H426">
            <v>63.92</v>
          </cell>
          <cell r="S426">
            <v>48.5</v>
          </cell>
        </row>
        <row r="427">
          <cell r="H427">
            <v>50.22</v>
          </cell>
          <cell r="S427">
            <v>51.89</v>
          </cell>
        </row>
        <row r="428">
          <cell r="H428">
            <v>64.959999999999994</v>
          </cell>
          <cell r="S428">
            <v>61.37</v>
          </cell>
        </row>
        <row r="429">
          <cell r="H429">
            <v>64.959999999999994</v>
          </cell>
          <cell r="S429">
            <v>64.06</v>
          </cell>
        </row>
        <row r="430">
          <cell r="H430">
            <v>56.51</v>
          </cell>
          <cell r="S430">
            <v>64.06</v>
          </cell>
        </row>
        <row r="431">
          <cell r="H431">
            <v>64.09</v>
          </cell>
          <cell r="S431">
            <v>55.74</v>
          </cell>
        </row>
        <row r="432">
          <cell r="H432">
            <v>67.94</v>
          </cell>
          <cell r="S432">
            <v>55.74</v>
          </cell>
        </row>
        <row r="433">
          <cell r="H433">
            <v>65.05</v>
          </cell>
        </row>
        <row r="434">
          <cell r="H434">
            <v>65.05</v>
          </cell>
          <cell r="S434">
            <v>67.13</v>
          </cell>
        </row>
        <row r="435">
          <cell r="H435">
            <v>62.07</v>
          </cell>
          <cell r="S435">
            <v>64.63</v>
          </cell>
        </row>
        <row r="436">
          <cell r="H436">
            <v>62.07</v>
          </cell>
          <cell r="S436">
            <v>65.83</v>
          </cell>
        </row>
        <row r="437">
          <cell r="H437">
            <v>47.65</v>
          </cell>
          <cell r="S437">
            <v>65.91</v>
          </cell>
        </row>
        <row r="438">
          <cell r="H438">
            <v>43.42</v>
          </cell>
          <cell r="S438">
            <v>65.91</v>
          </cell>
        </row>
        <row r="439">
          <cell r="H439">
            <v>39.979999999999997</v>
          </cell>
          <cell r="S439">
            <v>70.62</v>
          </cell>
        </row>
        <row r="440">
          <cell r="H440">
            <v>38.39</v>
          </cell>
          <cell r="S440">
            <v>66.11</v>
          </cell>
        </row>
        <row r="441">
          <cell r="H441">
            <v>38.39</v>
          </cell>
          <cell r="S441">
            <v>57.92</v>
          </cell>
        </row>
        <row r="442">
          <cell r="H442">
            <v>38.869999999999997</v>
          </cell>
          <cell r="S442">
            <v>52.6</v>
          </cell>
        </row>
        <row r="443">
          <cell r="H443">
            <v>38.869999999999997</v>
          </cell>
          <cell r="S443">
            <v>42.81</v>
          </cell>
        </row>
        <row r="444">
          <cell r="H444">
            <v>37.9</v>
          </cell>
          <cell r="S444">
            <v>42.81</v>
          </cell>
        </row>
        <row r="445">
          <cell r="H445">
            <v>37.39</v>
          </cell>
          <cell r="S445">
            <v>52.19</v>
          </cell>
        </row>
        <row r="446">
          <cell r="H446">
            <v>38.51</v>
          </cell>
          <cell r="S446">
            <v>47.28</v>
          </cell>
        </row>
        <row r="447">
          <cell r="H447">
            <v>35.69</v>
          </cell>
          <cell r="S447">
            <v>44.76</v>
          </cell>
        </row>
        <row r="448">
          <cell r="H448">
            <v>35.69</v>
          </cell>
          <cell r="S448">
            <v>46.72</v>
          </cell>
        </row>
        <row r="449">
          <cell r="H449">
            <v>40.36</v>
          </cell>
          <cell r="S449">
            <v>42.32</v>
          </cell>
        </row>
        <row r="450">
          <cell r="H450">
            <v>40.36</v>
          </cell>
          <cell r="S450">
            <v>42.32</v>
          </cell>
        </row>
        <row r="451">
          <cell r="H451">
            <v>32.880000000000003</v>
          </cell>
          <cell r="S451">
            <v>48.62</v>
          </cell>
        </row>
        <row r="452">
          <cell r="H452">
            <v>27.58</v>
          </cell>
          <cell r="S452">
            <v>50.45</v>
          </cell>
        </row>
        <row r="453">
          <cell r="H453">
            <v>25.08</v>
          </cell>
          <cell r="S453">
            <v>53.23</v>
          </cell>
        </row>
        <row r="454">
          <cell r="H454">
            <v>20.87</v>
          </cell>
          <cell r="S454">
            <v>53.72</v>
          </cell>
        </row>
        <row r="455">
          <cell r="H455">
            <v>20.87</v>
          </cell>
          <cell r="S455">
            <v>49.52</v>
          </cell>
        </row>
        <row r="456">
          <cell r="H456">
            <v>31.65</v>
          </cell>
          <cell r="S456">
            <v>49.52</v>
          </cell>
        </row>
        <row r="457">
          <cell r="H457">
            <v>31.65</v>
          </cell>
          <cell r="S457">
            <v>53.06</v>
          </cell>
        </row>
        <row r="458">
          <cell r="H458">
            <v>28.56</v>
          </cell>
          <cell r="S458">
            <v>50.19</v>
          </cell>
        </row>
        <row r="459">
          <cell r="H459">
            <v>28.98</v>
          </cell>
          <cell r="S459">
            <v>52.15</v>
          </cell>
        </row>
        <row r="460">
          <cell r="H460">
            <v>30.41</v>
          </cell>
          <cell r="S460">
            <v>62.54</v>
          </cell>
        </row>
        <row r="461">
          <cell r="H461">
            <v>33.33</v>
          </cell>
          <cell r="S461">
            <v>60.35</v>
          </cell>
        </row>
        <row r="462">
          <cell r="H462">
            <v>33.33</v>
          </cell>
          <cell r="S462">
            <v>60.35</v>
          </cell>
        </row>
        <row r="463">
          <cell r="H463">
            <v>39.380000000000003</v>
          </cell>
          <cell r="S463">
            <v>57.53</v>
          </cell>
        </row>
        <row r="464">
          <cell r="H464">
            <v>39.380000000000003</v>
          </cell>
          <cell r="S464">
            <v>52.35</v>
          </cell>
        </row>
        <row r="465">
          <cell r="H465">
            <v>34.799999999999997</v>
          </cell>
          <cell r="S465">
            <v>55.15</v>
          </cell>
        </row>
        <row r="466">
          <cell r="H466">
            <v>37.56</v>
          </cell>
          <cell r="S466">
            <v>55.15</v>
          </cell>
        </row>
        <row r="467">
          <cell r="H467">
            <v>36.78</v>
          </cell>
          <cell r="S467">
            <v>51.17</v>
          </cell>
        </row>
        <row r="468">
          <cell r="H468">
            <v>33.93</v>
          </cell>
          <cell r="S468">
            <v>53.97</v>
          </cell>
        </row>
        <row r="469">
          <cell r="H469">
            <v>33.93</v>
          </cell>
          <cell r="S469">
            <v>55.79</v>
          </cell>
        </row>
        <row r="470">
          <cell r="H470">
            <v>40.369999999999997</v>
          </cell>
          <cell r="S470">
            <v>62.16</v>
          </cell>
        </row>
        <row r="471">
          <cell r="H471">
            <v>40.369999999999997</v>
          </cell>
          <cell r="S471">
            <v>61.49</v>
          </cell>
        </row>
        <row r="472">
          <cell r="H472">
            <v>34.549999999999997</v>
          </cell>
          <cell r="S472">
            <v>58.73</v>
          </cell>
        </row>
        <row r="473">
          <cell r="H473">
            <v>32.630000000000003</v>
          </cell>
          <cell r="S473">
            <v>58.73</v>
          </cell>
        </row>
        <row r="474">
          <cell r="H474">
            <v>29.07</v>
          </cell>
          <cell r="S474">
            <v>58.06</v>
          </cell>
        </row>
        <row r="475">
          <cell r="H475">
            <v>27.17</v>
          </cell>
          <cell r="S475">
            <v>59.3</v>
          </cell>
        </row>
        <row r="476">
          <cell r="H476">
            <v>27.17</v>
          </cell>
          <cell r="S476">
            <v>68.7</v>
          </cell>
        </row>
        <row r="477">
          <cell r="H477">
            <v>34.479999999999997</v>
          </cell>
          <cell r="S477">
            <v>68.91</v>
          </cell>
        </row>
        <row r="478">
          <cell r="H478">
            <v>34.479999999999997</v>
          </cell>
          <cell r="S478">
            <v>64.33</v>
          </cell>
        </row>
        <row r="479">
          <cell r="H479">
            <v>33.630000000000003</v>
          </cell>
          <cell r="S479">
            <v>64.33</v>
          </cell>
        </row>
        <row r="480">
          <cell r="H480">
            <v>32.97</v>
          </cell>
          <cell r="S480">
            <v>64.459999999999994</v>
          </cell>
        </row>
        <row r="481">
          <cell r="H481">
            <v>33.39</v>
          </cell>
          <cell r="S481">
            <v>64.790000000000006</v>
          </cell>
        </row>
        <row r="482">
          <cell r="H482">
            <v>33.29</v>
          </cell>
          <cell r="S482">
            <v>64.319999999999993</v>
          </cell>
        </row>
        <row r="483">
          <cell r="H483">
            <v>33.29</v>
          </cell>
          <cell r="S483">
            <v>59.28</v>
          </cell>
        </row>
        <row r="484">
          <cell r="H484">
            <v>36.74</v>
          </cell>
          <cell r="S484">
            <v>54.57</v>
          </cell>
        </row>
        <row r="485">
          <cell r="H485">
            <v>36.74</v>
          </cell>
          <cell r="S485">
            <v>54.57</v>
          </cell>
        </row>
        <row r="486">
          <cell r="H486">
            <v>33.08</v>
          </cell>
          <cell r="S486">
            <v>59.74</v>
          </cell>
        </row>
        <row r="487">
          <cell r="H487">
            <v>29</v>
          </cell>
          <cell r="S487">
            <v>55.81</v>
          </cell>
        </row>
        <row r="488">
          <cell r="H488">
            <v>29.33</v>
          </cell>
          <cell r="S488">
            <v>51.99</v>
          </cell>
        </row>
        <row r="489">
          <cell r="H489">
            <v>29.19</v>
          </cell>
          <cell r="S489">
            <v>52.72</v>
          </cell>
        </row>
        <row r="490">
          <cell r="H490">
            <v>29.19</v>
          </cell>
          <cell r="S490">
            <v>53.54</v>
          </cell>
        </row>
        <row r="491">
          <cell r="H491">
            <v>30.5</v>
          </cell>
          <cell r="S491">
            <v>53.54</v>
          </cell>
        </row>
        <row r="492">
          <cell r="H492">
            <v>30.5</v>
          </cell>
          <cell r="S492">
            <v>52.68</v>
          </cell>
        </row>
        <row r="493">
          <cell r="H493">
            <v>25.93</v>
          </cell>
          <cell r="S493">
            <v>52.82</v>
          </cell>
        </row>
        <row r="494">
          <cell r="H494">
            <v>24.5</v>
          </cell>
          <cell r="S494">
            <v>53.3</v>
          </cell>
        </row>
        <row r="495">
          <cell r="H495">
            <v>21.86</v>
          </cell>
          <cell r="S495">
            <v>53.53</v>
          </cell>
        </row>
        <row r="496">
          <cell r="H496">
            <v>20.2</v>
          </cell>
          <cell r="S496">
            <v>49.44</v>
          </cell>
        </row>
        <row r="497">
          <cell r="H497">
            <v>20.2</v>
          </cell>
          <cell r="S497">
            <v>49.44</v>
          </cell>
        </row>
        <row r="498">
          <cell r="H498">
            <v>24.43</v>
          </cell>
          <cell r="S498">
            <v>56.94</v>
          </cell>
        </row>
        <row r="499">
          <cell r="H499">
            <v>24.43</v>
          </cell>
          <cell r="S499">
            <v>58.07</v>
          </cell>
        </row>
        <row r="500">
          <cell r="H500">
            <v>20.22</v>
          </cell>
          <cell r="S500">
            <v>57.72</v>
          </cell>
        </row>
        <row r="501">
          <cell r="H501">
            <v>21.53</v>
          </cell>
          <cell r="S501">
            <v>58.1</v>
          </cell>
        </row>
        <row r="502">
          <cell r="H502">
            <v>25.63</v>
          </cell>
          <cell r="S502">
            <v>53.88</v>
          </cell>
        </row>
        <row r="503">
          <cell r="H503">
            <v>23.26</v>
          </cell>
          <cell r="S503">
            <v>53.88</v>
          </cell>
        </row>
        <row r="504">
          <cell r="H504">
            <v>23.26</v>
          </cell>
          <cell r="S504">
            <v>53.28</v>
          </cell>
        </row>
        <row r="505">
          <cell r="H505">
            <v>31.69</v>
          </cell>
          <cell r="S505">
            <v>51.74</v>
          </cell>
        </row>
        <row r="506">
          <cell r="H506">
            <v>31.69</v>
          </cell>
          <cell r="S506">
            <v>51.05</v>
          </cell>
        </row>
        <row r="507">
          <cell r="H507">
            <v>27.39</v>
          </cell>
          <cell r="S507">
            <v>49.3</v>
          </cell>
        </row>
        <row r="508">
          <cell r="H508">
            <v>25.8</v>
          </cell>
          <cell r="S508">
            <v>45.61</v>
          </cell>
        </row>
        <row r="509">
          <cell r="H509">
            <v>25.8</v>
          </cell>
          <cell r="S509">
            <v>45.61</v>
          </cell>
        </row>
        <row r="510">
          <cell r="H510">
            <v>20.04</v>
          </cell>
          <cell r="S510">
            <v>51.92</v>
          </cell>
        </row>
        <row r="511">
          <cell r="H511">
            <v>20.04</v>
          </cell>
          <cell r="S511">
            <v>52.21</v>
          </cell>
        </row>
        <row r="512">
          <cell r="H512">
            <v>34.14</v>
          </cell>
          <cell r="S512">
            <v>54.51</v>
          </cell>
        </row>
        <row r="513">
          <cell r="H513">
            <v>34.14</v>
          </cell>
          <cell r="S513">
            <v>54.77</v>
          </cell>
        </row>
        <row r="514">
          <cell r="H514">
            <v>24.96</v>
          </cell>
          <cell r="S514">
            <v>54.77</v>
          </cell>
        </row>
        <row r="515">
          <cell r="H515">
            <v>17.88</v>
          </cell>
          <cell r="S515">
            <v>50.24</v>
          </cell>
        </row>
        <row r="516">
          <cell r="H516">
            <v>13.77</v>
          </cell>
          <cell r="S516">
            <v>54.53</v>
          </cell>
        </row>
        <row r="517">
          <cell r="H517">
            <v>14.05</v>
          </cell>
          <cell r="S517">
            <v>54.86</v>
          </cell>
        </row>
        <row r="518">
          <cell r="H518">
            <v>14.05</v>
          </cell>
          <cell r="S518">
            <v>56.68</v>
          </cell>
        </row>
        <row r="519">
          <cell r="H519">
            <v>38.82</v>
          </cell>
          <cell r="S519">
            <v>53.77</v>
          </cell>
        </row>
        <row r="520">
          <cell r="H520">
            <v>38.82</v>
          </cell>
          <cell r="S520">
            <v>53.77</v>
          </cell>
        </row>
        <row r="521">
          <cell r="H521">
            <v>19.3</v>
          </cell>
          <cell r="S521">
            <v>51.63</v>
          </cell>
        </row>
        <row r="522">
          <cell r="H522">
            <v>18.440000000000001</v>
          </cell>
          <cell r="S522">
            <v>48.17</v>
          </cell>
        </row>
        <row r="523">
          <cell r="H523">
            <v>17.32</v>
          </cell>
          <cell r="S523">
            <v>46.81</v>
          </cell>
        </row>
        <row r="524">
          <cell r="H524">
            <v>14.31</v>
          </cell>
          <cell r="S524">
            <v>51.78</v>
          </cell>
        </row>
        <row r="525">
          <cell r="H525">
            <v>14.31</v>
          </cell>
          <cell r="S525">
            <v>50.6</v>
          </cell>
        </row>
        <row r="526">
          <cell r="H526">
            <v>28.37</v>
          </cell>
          <cell r="S526">
            <v>50.6</v>
          </cell>
        </row>
        <row r="527">
          <cell r="H527">
            <v>28.37</v>
          </cell>
          <cell r="S527">
            <v>50.07</v>
          </cell>
        </row>
        <row r="528">
          <cell r="H528">
            <v>16.71</v>
          </cell>
          <cell r="S528">
            <v>45.83</v>
          </cell>
        </row>
        <row r="529">
          <cell r="H529">
            <v>16.579999999999998</v>
          </cell>
          <cell r="S529">
            <v>44.51</v>
          </cell>
        </row>
        <row r="530">
          <cell r="H530">
            <v>16.739999999999998</v>
          </cell>
          <cell r="S530">
            <v>45.11</v>
          </cell>
        </row>
        <row r="531">
          <cell r="H531">
            <v>15.84</v>
          </cell>
          <cell r="S531">
            <v>43.01</v>
          </cell>
        </row>
        <row r="532">
          <cell r="H532">
            <v>15.84</v>
          </cell>
          <cell r="S532">
            <v>43.01</v>
          </cell>
        </row>
        <row r="533">
          <cell r="H533">
            <v>31.78</v>
          </cell>
          <cell r="S533">
            <v>45.09</v>
          </cell>
        </row>
        <row r="534">
          <cell r="H534">
            <v>31.78</v>
          </cell>
          <cell r="S534">
            <v>50.35</v>
          </cell>
        </row>
        <row r="535">
          <cell r="H535">
            <v>22.51</v>
          </cell>
          <cell r="S535">
            <v>50.47</v>
          </cell>
        </row>
        <row r="536">
          <cell r="H536">
            <v>30.04</v>
          </cell>
          <cell r="S536">
            <v>49.78</v>
          </cell>
        </row>
        <row r="537">
          <cell r="H537">
            <v>32.85</v>
          </cell>
          <cell r="S537">
            <v>46.29</v>
          </cell>
        </row>
        <row r="538">
          <cell r="H538">
            <v>30.65</v>
          </cell>
          <cell r="S538">
            <v>46.29</v>
          </cell>
        </row>
        <row r="539">
          <cell r="H539">
            <v>30.65</v>
          </cell>
          <cell r="S539">
            <v>47</v>
          </cell>
        </row>
        <row r="540">
          <cell r="H540">
            <v>39.090000000000003</v>
          </cell>
          <cell r="S540">
            <v>45.16</v>
          </cell>
        </row>
        <row r="541">
          <cell r="H541">
            <v>39.090000000000003</v>
          </cell>
          <cell r="S541">
            <v>49.28</v>
          </cell>
        </row>
        <row r="542">
          <cell r="H542">
            <v>29.69</v>
          </cell>
          <cell r="S542">
            <v>52.3</v>
          </cell>
        </row>
        <row r="543">
          <cell r="H543">
            <v>31.73</v>
          </cell>
          <cell r="S543">
            <v>47.01</v>
          </cell>
        </row>
        <row r="544">
          <cell r="H544">
            <v>38.18</v>
          </cell>
          <cell r="S544">
            <v>47.01</v>
          </cell>
        </row>
        <row r="545">
          <cell r="H545">
            <v>36.61</v>
          </cell>
          <cell r="S545">
            <v>45.1</v>
          </cell>
        </row>
        <row r="546">
          <cell r="H546">
            <v>36.61</v>
          </cell>
          <cell r="S546">
            <v>45.06</v>
          </cell>
        </row>
        <row r="547">
          <cell r="H547">
            <v>46.91</v>
          </cell>
          <cell r="S547">
            <v>48.06</v>
          </cell>
        </row>
        <row r="548">
          <cell r="H548">
            <v>46.91</v>
          </cell>
          <cell r="S548">
            <v>52.92</v>
          </cell>
        </row>
        <row r="549">
          <cell r="H549">
            <v>33.86</v>
          </cell>
          <cell r="S549">
            <v>48.79</v>
          </cell>
        </row>
        <row r="550">
          <cell r="H550">
            <v>34.35</v>
          </cell>
          <cell r="S550">
            <v>48.79</v>
          </cell>
        </row>
        <row r="551">
          <cell r="H551">
            <v>34.35</v>
          </cell>
          <cell r="S551">
            <v>52.68</v>
          </cell>
        </row>
        <row r="552">
          <cell r="H552">
            <v>42.23</v>
          </cell>
          <cell r="S552">
            <v>53.34</v>
          </cell>
        </row>
        <row r="553">
          <cell r="H553">
            <v>42.23</v>
          </cell>
          <cell r="S553">
            <v>52.21</v>
          </cell>
        </row>
        <row r="554">
          <cell r="H554">
            <v>42.3</v>
          </cell>
          <cell r="S554">
            <v>52.47</v>
          </cell>
        </row>
        <row r="555">
          <cell r="H555">
            <v>42.3</v>
          </cell>
          <cell r="S555">
            <v>49.66</v>
          </cell>
        </row>
        <row r="556">
          <cell r="H556">
            <v>36.24</v>
          </cell>
          <cell r="S556">
            <v>49.66</v>
          </cell>
        </row>
        <row r="557">
          <cell r="H557">
            <v>37.01</v>
          </cell>
          <cell r="S557">
            <v>50.18</v>
          </cell>
        </row>
        <row r="558">
          <cell r="H558">
            <v>36.409999999999997</v>
          </cell>
          <cell r="S558">
            <v>50.19</v>
          </cell>
        </row>
        <row r="559">
          <cell r="H559">
            <v>36.479999999999997</v>
          </cell>
          <cell r="S559">
            <v>50.19</v>
          </cell>
        </row>
        <row r="560">
          <cell r="H560">
            <v>36.479999999999997</v>
          </cell>
          <cell r="S560">
            <v>50.19</v>
          </cell>
        </row>
        <row r="561">
          <cell r="H561">
            <v>46.13</v>
          </cell>
          <cell r="S561">
            <v>48.98</v>
          </cell>
        </row>
        <row r="562">
          <cell r="H562">
            <v>46.13</v>
          </cell>
          <cell r="S562">
            <v>48.98</v>
          </cell>
        </row>
        <row r="563">
          <cell r="H563">
            <v>39.11</v>
          </cell>
          <cell r="S563">
            <v>49.8</v>
          </cell>
        </row>
        <row r="564">
          <cell r="H564">
            <v>43.71</v>
          </cell>
          <cell r="S564">
            <v>45.16</v>
          </cell>
        </row>
        <row r="565">
          <cell r="H565">
            <v>41.58</v>
          </cell>
          <cell r="S565">
            <v>43.03</v>
          </cell>
        </row>
        <row r="566">
          <cell r="H566">
            <v>43.99</v>
          </cell>
          <cell r="S566">
            <v>42.78</v>
          </cell>
        </row>
        <row r="567">
          <cell r="H567">
            <v>43.99</v>
          </cell>
          <cell r="S567">
            <v>42.78</v>
          </cell>
        </row>
        <row r="568">
          <cell r="H568">
            <v>49.93</v>
          </cell>
          <cell r="S568">
            <v>40.44</v>
          </cell>
        </row>
        <row r="569">
          <cell r="H569">
            <v>49.93</v>
          </cell>
          <cell r="S569">
            <v>40.85</v>
          </cell>
        </row>
        <row r="570">
          <cell r="H570">
            <v>45.31</v>
          </cell>
          <cell r="S570">
            <v>40.01</v>
          </cell>
        </row>
        <row r="571">
          <cell r="H571">
            <v>42.34</v>
          </cell>
          <cell r="S571">
            <v>41.69</v>
          </cell>
        </row>
        <row r="572">
          <cell r="H572">
            <v>40.96</v>
          </cell>
          <cell r="S572">
            <v>44.24</v>
          </cell>
        </row>
        <row r="573">
          <cell r="H573">
            <v>39.950000000000003</v>
          </cell>
          <cell r="S573">
            <v>44.12</v>
          </cell>
        </row>
        <row r="574">
          <cell r="H574">
            <v>39.950000000000003</v>
          </cell>
          <cell r="S574">
            <v>44.12</v>
          </cell>
        </row>
        <row r="575">
          <cell r="H575">
            <v>49.18</v>
          </cell>
          <cell r="S575">
            <v>44.32</v>
          </cell>
        </row>
        <row r="576">
          <cell r="H576">
            <v>49.18</v>
          </cell>
          <cell r="S576">
            <v>41.62</v>
          </cell>
        </row>
        <row r="577">
          <cell r="H577">
            <v>39.479999999999997</v>
          </cell>
          <cell r="S577">
            <v>41.62</v>
          </cell>
        </row>
        <row r="578">
          <cell r="H578">
            <v>35.04</v>
          </cell>
          <cell r="S578">
            <v>43.52</v>
          </cell>
        </row>
        <row r="579">
          <cell r="H579">
            <v>37.020000000000003</v>
          </cell>
          <cell r="S579">
            <v>40.28</v>
          </cell>
        </row>
        <row r="580">
          <cell r="H580">
            <v>40.21</v>
          </cell>
          <cell r="S580">
            <v>40.28</v>
          </cell>
        </row>
        <row r="581">
          <cell r="H581">
            <v>40.21</v>
          </cell>
          <cell r="S581">
            <v>41.36</v>
          </cell>
        </row>
        <row r="582">
          <cell r="H582">
            <v>45.77</v>
          </cell>
          <cell r="S582">
            <v>41.08</v>
          </cell>
        </row>
        <row r="583">
          <cell r="H583">
            <v>45.77</v>
          </cell>
          <cell r="S583">
            <v>41.18</v>
          </cell>
        </row>
        <row r="584">
          <cell r="H584">
            <v>35.5</v>
          </cell>
          <cell r="S584">
            <v>42.77</v>
          </cell>
        </row>
        <row r="585">
          <cell r="H585">
            <v>34.590000000000003</v>
          </cell>
          <cell r="S585">
            <v>42.06</v>
          </cell>
        </row>
        <row r="586">
          <cell r="H586">
            <v>35.03</v>
          </cell>
          <cell r="S586">
            <v>42.06</v>
          </cell>
        </row>
        <row r="587">
          <cell r="H587">
            <v>34.049999999999997</v>
          </cell>
          <cell r="S587">
            <v>43.52</v>
          </cell>
        </row>
        <row r="588">
          <cell r="H588">
            <v>34.049999999999997</v>
          </cell>
          <cell r="S588">
            <v>45.41</v>
          </cell>
        </row>
        <row r="589">
          <cell r="H589">
            <v>44.99</v>
          </cell>
          <cell r="S589">
            <v>45.41</v>
          </cell>
        </row>
        <row r="590">
          <cell r="H590">
            <v>44.99</v>
          </cell>
          <cell r="S590">
            <v>42.02</v>
          </cell>
        </row>
        <row r="591">
          <cell r="H591">
            <v>41.96</v>
          </cell>
          <cell r="S591">
            <v>42.02</v>
          </cell>
        </row>
        <row r="592">
          <cell r="H592">
            <v>39.200000000000003</v>
          </cell>
          <cell r="S592">
            <v>45.67</v>
          </cell>
        </row>
        <row r="593">
          <cell r="H593">
            <v>38.799999999999997</v>
          </cell>
          <cell r="S593">
            <v>45.1</v>
          </cell>
        </row>
        <row r="594">
          <cell r="H594">
            <v>36.72</v>
          </cell>
          <cell r="S594">
            <v>47.92</v>
          </cell>
        </row>
        <row r="595">
          <cell r="H595">
            <v>36.72</v>
          </cell>
          <cell r="S595">
            <v>45.61</v>
          </cell>
        </row>
        <row r="596">
          <cell r="H596">
            <v>41.37</v>
          </cell>
          <cell r="S596">
            <v>44.4</v>
          </cell>
        </row>
        <row r="597">
          <cell r="H597">
            <v>41.37</v>
          </cell>
          <cell r="S597">
            <v>44.4</v>
          </cell>
        </row>
        <row r="598">
          <cell r="H598">
            <v>35.4</v>
          </cell>
          <cell r="S598">
            <v>50.57</v>
          </cell>
        </row>
        <row r="599">
          <cell r="H599">
            <v>34.86</v>
          </cell>
          <cell r="S599">
            <v>49.36</v>
          </cell>
        </row>
        <row r="600">
          <cell r="H600">
            <v>34.130000000000003</v>
          </cell>
          <cell r="S600">
            <v>53.59</v>
          </cell>
        </row>
        <row r="601">
          <cell r="H601">
            <v>31.64</v>
          </cell>
          <cell r="S601">
            <v>57.71</v>
          </cell>
        </row>
        <row r="602">
          <cell r="H602">
            <v>31.64</v>
          </cell>
          <cell r="S602">
            <v>52.37</v>
          </cell>
        </row>
        <row r="603">
          <cell r="H603">
            <v>43.54</v>
          </cell>
          <cell r="S603">
            <v>52.37</v>
          </cell>
        </row>
        <row r="604">
          <cell r="H604">
            <v>43.54</v>
          </cell>
          <cell r="S604">
            <v>53.57</v>
          </cell>
        </row>
        <row r="605">
          <cell r="H605">
            <v>35.799999999999997</v>
          </cell>
          <cell r="S605">
            <v>54.44</v>
          </cell>
        </row>
        <row r="606">
          <cell r="H606">
            <v>37.340000000000003</v>
          </cell>
          <cell r="S606">
            <v>54.98</v>
          </cell>
        </row>
        <row r="607">
          <cell r="H607">
            <v>37.92</v>
          </cell>
          <cell r="S607">
            <v>55.97</v>
          </cell>
        </row>
        <row r="608">
          <cell r="H608">
            <v>37.92</v>
          </cell>
          <cell r="S608">
            <v>54.34</v>
          </cell>
        </row>
        <row r="609">
          <cell r="H609">
            <v>43.58</v>
          </cell>
          <cell r="S609">
            <v>54.34</v>
          </cell>
        </row>
        <row r="610">
          <cell r="H610">
            <v>43.58</v>
          </cell>
          <cell r="S610">
            <v>53.27</v>
          </cell>
        </row>
        <row r="611">
          <cell r="H611">
            <v>45.58</v>
          </cell>
          <cell r="S611">
            <v>45.43</v>
          </cell>
        </row>
        <row r="612">
          <cell r="H612">
            <v>45.58</v>
          </cell>
          <cell r="S612">
            <v>45.43</v>
          </cell>
        </row>
        <row r="613">
          <cell r="H613">
            <v>36.68</v>
          </cell>
          <cell r="S613">
            <v>42.06</v>
          </cell>
        </row>
        <row r="614">
          <cell r="H614">
            <v>38.65</v>
          </cell>
          <cell r="S614">
            <v>42.06</v>
          </cell>
        </row>
        <row r="615">
          <cell r="H615">
            <v>38.33</v>
          </cell>
          <cell r="S615">
            <v>44.51</v>
          </cell>
        </row>
        <row r="616">
          <cell r="H616">
            <v>38.33</v>
          </cell>
          <cell r="S616">
            <v>46.79</v>
          </cell>
        </row>
        <row r="617">
          <cell r="H617">
            <v>44.76</v>
          </cell>
          <cell r="S617">
            <v>46.79</v>
          </cell>
        </row>
        <row r="618">
          <cell r="H618">
            <v>44.76</v>
          </cell>
          <cell r="S618">
            <v>48.53</v>
          </cell>
        </row>
        <row r="619">
          <cell r="H619">
            <v>35.19</v>
          </cell>
          <cell r="S619">
            <v>48.53</v>
          </cell>
        </row>
        <row r="620">
          <cell r="H620">
            <v>35.369999999999997</v>
          </cell>
          <cell r="S620">
            <v>52.36</v>
          </cell>
        </row>
        <row r="621">
          <cell r="H621">
            <v>36.619999999999997</v>
          </cell>
          <cell r="S621">
            <v>60.26</v>
          </cell>
        </row>
        <row r="622">
          <cell r="H622">
            <v>34.729999999999997</v>
          </cell>
          <cell r="S622">
            <v>62.02</v>
          </cell>
        </row>
        <row r="623">
          <cell r="H623">
            <v>34.729999999999997</v>
          </cell>
          <cell r="S623">
            <v>53.25</v>
          </cell>
        </row>
        <row r="624">
          <cell r="H624">
            <v>40.82</v>
          </cell>
          <cell r="S624">
            <v>47.66</v>
          </cell>
        </row>
        <row r="625">
          <cell r="H625">
            <v>40.82</v>
          </cell>
          <cell r="S625">
            <v>47.66</v>
          </cell>
        </row>
        <row r="626">
          <cell r="H626">
            <v>33.06</v>
          </cell>
          <cell r="S626">
            <v>55.58</v>
          </cell>
        </row>
        <row r="627">
          <cell r="H627">
            <v>31.14</v>
          </cell>
          <cell r="S627">
            <v>47.27</v>
          </cell>
        </row>
        <row r="628">
          <cell r="H628">
            <v>30.35</v>
          </cell>
          <cell r="S628">
            <v>48.68</v>
          </cell>
        </row>
        <row r="629">
          <cell r="H629">
            <v>29.56</v>
          </cell>
          <cell r="S629">
            <v>46.12</v>
          </cell>
        </row>
        <row r="630">
          <cell r="H630">
            <v>29.56</v>
          </cell>
          <cell r="S630">
            <v>46.12</v>
          </cell>
        </row>
        <row r="631">
          <cell r="H631">
            <v>39.619999999999997</v>
          </cell>
          <cell r="S631">
            <v>45.45</v>
          </cell>
        </row>
        <row r="632">
          <cell r="H632">
            <v>39.619999999999997</v>
          </cell>
          <cell r="S632">
            <v>46.36</v>
          </cell>
        </row>
        <row r="633">
          <cell r="H633">
            <v>34.22</v>
          </cell>
          <cell r="S633">
            <v>46.36</v>
          </cell>
        </row>
        <row r="634">
          <cell r="H634">
            <v>33.479999999999997</v>
          </cell>
          <cell r="S634">
            <v>49.63</v>
          </cell>
        </row>
        <row r="635">
          <cell r="H635">
            <v>33.380000000000003</v>
          </cell>
          <cell r="S635">
            <v>52.75</v>
          </cell>
        </row>
        <row r="636">
          <cell r="H636">
            <v>32.58</v>
          </cell>
          <cell r="S636">
            <v>49.44</v>
          </cell>
        </row>
        <row r="637">
          <cell r="H637">
            <v>32.58</v>
          </cell>
          <cell r="S637">
            <v>49.44</v>
          </cell>
        </row>
        <row r="638">
          <cell r="H638">
            <v>38.83</v>
          </cell>
          <cell r="S638">
            <v>52.21</v>
          </cell>
        </row>
        <row r="639">
          <cell r="H639">
            <v>38.83</v>
          </cell>
          <cell r="S639">
            <v>51.82</v>
          </cell>
        </row>
        <row r="640">
          <cell r="H640">
            <v>31.81</v>
          </cell>
          <cell r="S640">
            <v>55.02</v>
          </cell>
        </row>
        <row r="641">
          <cell r="H641">
            <v>34.92</v>
          </cell>
          <cell r="S641">
            <v>55.77</v>
          </cell>
        </row>
        <row r="642">
          <cell r="H642">
            <v>35.369999999999997</v>
          </cell>
          <cell r="S642">
            <v>51.27</v>
          </cell>
        </row>
        <row r="643">
          <cell r="H643">
            <v>32.51</v>
          </cell>
          <cell r="S643">
            <v>51.27</v>
          </cell>
        </row>
        <row r="644">
          <cell r="H644">
            <v>32.51</v>
          </cell>
          <cell r="S644">
            <v>51.88</v>
          </cell>
        </row>
        <row r="645">
          <cell r="H645">
            <v>34.99</v>
          </cell>
          <cell r="S645">
            <v>50.19</v>
          </cell>
        </row>
        <row r="646">
          <cell r="H646">
            <v>34.99</v>
          </cell>
          <cell r="S646">
            <v>52.27</v>
          </cell>
        </row>
        <row r="647">
          <cell r="H647">
            <v>31.27</v>
          </cell>
          <cell r="S647">
            <v>53.14</v>
          </cell>
        </row>
        <row r="648">
          <cell r="H648">
            <v>30.03</v>
          </cell>
          <cell r="S648">
            <v>49.02</v>
          </cell>
        </row>
        <row r="649">
          <cell r="H649">
            <v>30.57</v>
          </cell>
          <cell r="S649">
            <v>49.02</v>
          </cell>
        </row>
        <row r="650">
          <cell r="H650">
            <v>27.99</v>
          </cell>
          <cell r="S650">
            <v>48.92</v>
          </cell>
        </row>
        <row r="651">
          <cell r="H651">
            <v>27.99</v>
          </cell>
          <cell r="S651">
            <v>48.07</v>
          </cell>
        </row>
        <row r="652">
          <cell r="H652">
            <v>38.6</v>
          </cell>
          <cell r="S652">
            <v>48.56</v>
          </cell>
        </row>
        <row r="653">
          <cell r="H653">
            <v>38.6</v>
          </cell>
          <cell r="S653">
            <v>48.18</v>
          </cell>
        </row>
        <row r="654">
          <cell r="H654">
            <v>32.6</v>
          </cell>
          <cell r="S654">
            <v>48.18</v>
          </cell>
        </row>
        <row r="655">
          <cell r="H655">
            <v>32.08</v>
          </cell>
          <cell r="S655">
            <v>45.04</v>
          </cell>
        </row>
        <row r="656">
          <cell r="H656">
            <v>31.72</v>
          </cell>
          <cell r="S656">
            <v>48.81</v>
          </cell>
        </row>
        <row r="657">
          <cell r="H657">
            <v>30.04</v>
          </cell>
          <cell r="S657">
            <v>48.81</v>
          </cell>
        </row>
        <row r="658">
          <cell r="H658">
            <v>30.04</v>
          </cell>
          <cell r="S658">
            <v>46.92</v>
          </cell>
        </row>
        <row r="659">
          <cell r="H659">
            <v>37.03</v>
          </cell>
          <cell r="S659">
            <v>46</v>
          </cell>
        </row>
        <row r="660">
          <cell r="H660">
            <v>37.03</v>
          </cell>
          <cell r="S660">
            <v>43.34</v>
          </cell>
        </row>
        <row r="661">
          <cell r="H661">
            <v>30.58</v>
          </cell>
          <cell r="S661">
            <v>43.34</v>
          </cell>
        </row>
        <row r="662">
          <cell r="H662">
            <v>30.58</v>
          </cell>
          <cell r="S662">
            <v>46.96</v>
          </cell>
        </row>
        <row r="663">
          <cell r="H663">
            <v>30.58</v>
          </cell>
          <cell r="S663">
            <v>45.04</v>
          </cell>
        </row>
        <row r="664">
          <cell r="H664">
            <v>29.82</v>
          </cell>
          <cell r="S664">
            <v>44.03</v>
          </cell>
        </row>
        <row r="665">
          <cell r="H665">
            <v>29.82</v>
          </cell>
          <cell r="S665">
            <v>44.02</v>
          </cell>
        </row>
        <row r="666">
          <cell r="H666">
            <v>39.29</v>
          </cell>
          <cell r="S666">
            <v>44.02</v>
          </cell>
        </row>
        <row r="667">
          <cell r="H667">
            <v>39.29</v>
          </cell>
          <cell r="S667">
            <v>42.88</v>
          </cell>
        </row>
        <row r="668">
          <cell r="H668">
            <v>27.4</v>
          </cell>
          <cell r="S668">
            <v>46.26</v>
          </cell>
        </row>
        <row r="669">
          <cell r="H669">
            <v>24.21</v>
          </cell>
          <cell r="S669">
            <v>48.89</v>
          </cell>
        </row>
        <row r="670">
          <cell r="H670">
            <v>25.78</v>
          </cell>
          <cell r="S670">
            <v>49.45</v>
          </cell>
        </row>
        <row r="671">
          <cell r="H671">
            <v>25.78</v>
          </cell>
          <cell r="S671">
            <v>47.69</v>
          </cell>
        </row>
        <row r="672">
          <cell r="H672">
            <v>23.99</v>
          </cell>
          <cell r="S672">
            <v>45.08</v>
          </cell>
        </row>
        <row r="673">
          <cell r="H673">
            <v>31.42</v>
          </cell>
          <cell r="S673">
            <v>45.08</v>
          </cell>
        </row>
        <row r="674">
          <cell r="H674">
            <v>31.42</v>
          </cell>
          <cell r="S674">
            <v>46.17</v>
          </cell>
        </row>
        <row r="675">
          <cell r="H675">
            <v>24.15</v>
          </cell>
          <cell r="S675">
            <v>46.55</v>
          </cell>
        </row>
        <row r="676">
          <cell r="H676">
            <v>28</v>
          </cell>
          <cell r="S676">
            <v>46.87</v>
          </cell>
        </row>
        <row r="677">
          <cell r="H677">
            <v>29.65</v>
          </cell>
          <cell r="S677">
            <v>46.95</v>
          </cell>
        </row>
        <row r="678">
          <cell r="H678">
            <v>31.23</v>
          </cell>
          <cell r="S678">
            <v>45.38</v>
          </cell>
        </row>
        <row r="679">
          <cell r="H679">
            <v>31.23</v>
          </cell>
          <cell r="S679">
            <v>45.38</v>
          </cell>
        </row>
        <row r="680">
          <cell r="H680">
            <v>37.46</v>
          </cell>
          <cell r="S680">
            <v>48.16</v>
          </cell>
        </row>
        <row r="681">
          <cell r="H681">
            <v>37.46</v>
          </cell>
          <cell r="S681">
            <v>48.81</v>
          </cell>
        </row>
        <row r="682">
          <cell r="H682">
            <v>28.1</v>
          </cell>
          <cell r="S682">
            <v>48.97</v>
          </cell>
        </row>
        <row r="683">
          <cell r="H683">
            <v>28.1</v>
          </cell>
          <cell r="S683">
            <v>49.06</v>
          </cell>
        </row>
        <row r="684">
          <cell r="H684">
            <v>30.25</v>
          </cell>
          <cell r="S684">
            <v>46.92</v>
          </cell>
        </row>
        <row r="685">
          <cell r="H685">
            <v>28.25</v>
          </cell>
          <cell r="S685">
            <v>46.92</v>
          </cell>
        </row>
        <row r="686">
          <cell r="H686">
            <v>28.25</v>
          </cell>
          <cell r="S686">
            <v>48.06</v>
          </cell>
        </row>
        <row r="687">
          <cell r="H687">
            <v>36.450000000000003</v>
          </cell>
          <cell r="S687">
            <v>47.64</v>
          </cell>
        </row>
        <row r="688">
          <cell r="H688">
            <v>36.450000000000003</v>
          </cell>
          <cell r="S688">
            <v>47.08</v>
          </cell>
        </row>
        <row r="689">
          <cell r="H689">
            <v>28.86</v>
          </cell>
          <cell r="S689">
            <v>45.5</v>
          </cell>
        </row>
        <row r="690">
          <cell r="H690">
            <v>29.32</v>
          </cell>
          <cell r="S690">
            <v>42.97</v>
          </cell>
        </row>
        <row r="691">
          <cell r="H691">
            <v>29.97</v>
          </cell>
          <cell r="S691">
            <v>42.97</v>
          </cell>
        </row>
        <row r="692">
          <cell r="H692">
            <v>30.25</v>
          </cell>
          <cell r="S692">
            <v>45.93</v>
          </cell>
        </row>
        <row r="693">
          <cell r="H693">
            <v>30.25</v>
          </cell>
          <cell r="S693">
            <v>46.12</v>
          </cell>
        </row>
        <row r="694">
          <cell r="H694">
            <v>35.450000000000003</v>
          </cell>
          <cell r="S694">
            <v>47.46</v>
          </cell>
        </row>
        <row r="695">
          <cell r="H695">
            <v>35.450000000000003</v>
          </cell>
          <cell r="S695">
            <v>47.39</v>
          </cell>
        </row>
        <row r="696">
          <cell r="H696">
            <v>36.31</v>
          </cell>
          <cell r="S696">
            <v>47.94</v>
          </cell>
        </row>
        <row r="697">
          <cell r="H697">
            <v>36.31</v>
          </cell>
          <cell r="S697">
            <v>47.94</v>
          </cell>
        </row>
        <row r="698">
          <cell r="H698">
            <v>36.31</v>
          </cell>
          <cell r="S698">
            <v>50.09</v>
          </cell>
        </row>
        <row r="699">
          <cell r="H699">
            <v>33.82</v>
          </cell>
          <cell r="S699">
            <v>50.76</v>
          </cell>
        </row>
        <row r="700">
          <cell r="H700">
            <v>33.82</v>
          </cell>
          <cell r="S700">
            <v>51.82</v>
          </cell>
        </row>
        <row r="701">
          <cell r="H701">
            <v>33.82</v>
          </cell>
          <cell r="S701">
            <v>51.82</v>
          </cell>
        </row>
        <row r="702">
          <cell r="H702">
            <v>31.79</v>
          </cell>
          <cell r="S702">
            <v>47.86</v>
          </cell>
        </row>
        <row r="703">
          <cell r="H703">
            <v>30.81</v>
          </cell>
          <cell r="S703">
            <v>47.86</v>
          </cell>
        </row>
        <row r="704">
          <cell r="H704">
            <v>31.46</v>
          </cell>
          <cell r="S704">
            <v>50.86</v>
          </cell>
        </row>
        <row r="705">
          <cell r="H705">
            <v>30.58</v>
          </cell>
          <cell r="S705">
            <v>50.39</v>
          </cell>
        </row>
        <row r="706">
          <cell r="H706">
            <v>32.340000000000003</v>
          </cell>
          <cell r="S706">
            <v>50.39</v>
          </cell>
        </row>
        <row r="707">
          <cell r="H707">
            <v>32.340000000000003</v>
          </cell>
          <cell r="S707">
            <v>50.39</v>
          </cell>
        </row>
        <row r="708">
          <cell r="H708">
            <v>42.25</v>
          </cell>
          <cell r="S708">
            <v>47.4</v>
          </cell>
        </row>
        <row r="709">
          <cell r="H709">
            <v>42.25</v>
          </cell>
          <cell r="S709">
            <v>47.4</v>
          </cell>
        </row>
        <row r="710">
          <cell r="H710">
            <v>31.51</v>
          </cell>
          <cell r="S710">
            <v>49.38</v>
          </cell>
        </row>
        <row r="711">
          <cell r="H711">
            <v>36.35</v>
          </cell>
          <cell r="S711">
            <v>48.65</v>
          </cell>
        </row>
        <row r="712">
          <cell r="H712">
            <v>37.82</v>
          </cell>
          <cell r="S712">
            <v>47.5</v>
          </cell>
        </row>
        <row r="713">
          <cell r="H713">
            <v>35.119999999999997</v>
          </cell>
          <cell r="S713">
            <v>48.32</v>
          </cell>
        </row>
        <row r="714">
          <cell r="H714">
            <v>35.119999999999997</v>
          </cell>
          <cell r="S714">
            <v>48.22</v>
          </cell>
        </row>
        <row r="715">
          <cell r="H715">
            <v>39.799999999999997</v>
          </cell>
          <cell r="S715">
            <v>48.22</v>
          </cell>
        </row>
        <row r="716">
          <cell r="H716">
            <v>39.799999999999997</v>
          </cell>
          <cell r="S716">
            <v>52.37</v>
          </cell>
        </row>
        <row r="717">
          <cell r="H717">
            <v>41.85</v>
          </cell>
          <cell r="S717">
            <v>62.34</v>
          </cell>
        </row>
        <row r="718">
          <cell r="H718">
            <v>41.12</v>
          </cell>
          <cell r="S718">
            <v>59.51</v>
          </cell>
        </row>
        <row r="719">
          <cell r="H719">
            <v>42.65</v>
          </cell>
          <cell r="S719">
            <v>53.84</v>
          </cell>
        </row>
        <row r="720">
          <cell r="H720">
            <v>40.69</v>
          </cell>
          <cell r="S720">
            <v>53.84</v>
          </cell>
        </row>
        <row r="721">
          <cell r="H721">
            <v>40.69</v>
          </cell>
          <cell r="S721">
            <v>50.44</v>
          </cell>
        </row>
        <row r="722">
          <cell r="H722">
            <v>43.31</v>
          </cell>
          <cell r="S722">
            <v>63.11</v>
          </cell>
        </row>
        <row r="723">
          <cell r="H723">
            <v>43.31</v>
          </cell>
          <cell r="S723">
            <v>61.48</v>
          </cell>
        </row>
        <row r="724">
          <cell r="H724">
            <v>35.39</v>
          </cell>
          <cell r="S724">
            <v>65.06</v>
          </cell>
        </row>
        <row r="725">
          <cell r="H725">
            <v>35.39</v>
          </cell>
          <cell r="S725">
            <v>62.91</v>
          </cell>
        </row>
        <row r="726">
          <cell r="H726">
            <v>35.39</v>
          </cell>
          <cell r="S726">
            <v>57.83</v>
          </cell>
        </row>
        <row r="727">
          <cell r="H727">
            <v>34.58</v>
          </cell>
          <cell r="S727">
            <v>57.83</v>
          </cell>
        </row>
        <row r="728">
          <cell r="H728">
            <v>34.58</v>
          </cell>
          <cell r="S728">
            <v>58.72</v>
          </cell>
        </row>
        <row r="729">
          <cell r="H729">
            <v>34.58</v>
          </cell>
          <cell r="S729">
            <v>57.61</v>
          </cell>
        </row>
        <row r="730">
          <cell r="H730">
            <v>34.75</v>
          </cell>
          <cell r="S730">
            <v>58.22</v>
          </cell>
        </row>
        <row r="731">
          <cell r="H731">
            <v>39</v>
          </cell>
          <cell r="S731">
            <v>63.62</v>
          </cell>
        </row>
        <row r="732">
          <cell r="H732">
            <v>39</v>
          </cell>
          <cell r="S732">
            <v>61.62</v>
          </cell>
        </row>
        <row r="733">
          <cell r="H733">
            <v>39.880000000000003</v>
          </cell>
          <cell r="S733">
            <v>61.62</v>
          </cell>
        </row>
        <row r="734">
          <cell r="H734">
            <v>39.880000000000003</v>
          </cell>
          <cell r="S734">
            <v>63</v>
          </cell>
        </row>
        <row r="735">
          <cell r="H735">
            <v>39.880000000000003</v>
          </cell>
          <cell r="S735">
            <v>62.66</v>
          </cell>
        </row>
        <row r="736">
          <cell r="H736">
            <v>38.89</v>
          </cell>
          <cell r="S736">
            <v>61.79</v>
          </cell>
        </row>
        <row r="737">
          <cell r="H737">
            <v>38.89</v>
          </cell>
          <cell r="S737">
            <v>58.34</v>
          </cell>
        </row>
        <row r="738">
          <cell r="H738">
            <v>43.82</v>
          </cell>
          <cell r="S738">
            <v>58.34</v>
          </cell>
        </row>
        <row r="739">
          <cell r="H739">
            <v>45.84</v>
          </cell>
          <cell r="S739">
            <v>58.34</v>
          </cell>
        </row>
        <row r="740">
          <cell r="H740">
            <v>37.92</v>
          </cell>
          <cell r="S740">
            <v>58.89</v>
          </cell>
        </row>
        <row r="741">
          <cell r="H741">
            <v>32.479999999999997</v>
          </cell>
          <cell r="S741">
            <v>56.59</v>
          </cell>
        </row>
        <row r="742">
          <cell r="H742">
            <v>32.479999999999997</v>
          </cell>
          <cell r="S742">
            <v>56.22</v>
          </cell>
        </row>
        <row r="743">
          <cell r="H743">
            <v>42.44</v>
          </cell>
          <cell r="S743">
            <v>56.22</v>
          </cell>
        </row>
        <row r="744">
          <cell r="H744">
            <v>42.44</v>
          </cell>
          <cell r="S744">
            <v>52.45</v>
          </cell>
        </row>
        <row r="745">
          <cell r="H745">
            <v>32.880000000000003</v>
          </cell>
          <cell r="S745">
            <v>52.45</v>
          </cell>
        </row>
        <row r="746">
          <cell r="H746">
            <v>35.43</v>
          </cell>
          <cell r="S746">
            <v>59.87</v>
          </cell>
        </row>
        <row r="747">
          <cell r="H747">
            <v>34.07</v>
          </cell>
          <cell r="S747">
            <v>63.15</v>
          </cell>
        </row>
        <row r="748">
          <cell r="H748">
            <v>34.07</v>
          </cell>
          <cell r="S748">
            <v>66.27</v>
          </cell>
        </row>
        <row r="749">
          <cell r="H749">
            <v>40.81</v>
          </cell>
          <cell r="S749">
            <v>64.38</v>
          </cell>
        </row>
        <row r="750">
          <cell r="H750">
            <v>40.81</v>
          </cell>
          <cell r="S750">
            <v>64.38</v>
          </cell>
        </row>
        <row r="751">
          <cell r="H751">
            <v>34.229999999999997</v>
          </cell>
          <cell r="S751">
            <v>59.58</v>
          </cell>
        </row>
        <row r="752">
          <cell r="H752">
            <v>34.229999999999997</v>
          </cell>
          <cell r="S752">
            <v>51.68</v>
          </cell>
        </row>
        <row r="753">
          <cell r="H753">
            <v>35.909999999999997</v>
          </cell>
          <cell r="S753">
            <v>46.14</v>
          </cell>
        </row>
        <row r="754">
          <cell r="H754">
            <v>37.65</v>
          </cell>
          <cell r="S754">
            <v>42.23</v>
          </cell>
        </row>
        <row r="755">
          <cell r="H755">
            <v>37.68</v>
          </cell>
          <cell r="S755">
            <v>40.39</v>
          </cell>
        </row>
        <row r="756">
          <cell r="H756">
            <v>37.68</v>
          </cell>
          <cell r="S756">
            <v>40.39</v>
          </cell>
        </row>
        <row r="757">
          <cell r="H757">
            <v>42.26</v>
          </cell>
          <cell r="S757">
            <v>48.18</v>
          </cell>
        </row>
        <row r="758">
          <cell r="H758">
            <v>42.26</v>
          </cell>
          <cell r="S758">
            <v>58.79</v>
          </cell>
        </row>
        <row r="759">
          <cell r="H759">
            <v>37.97</v>
          </cell>
          <cell r="S759">
            <v>65.47</v>
          </cell>
        </row>
        <row r="760">
          <cell r="H760">
            <v>39.49</v>
          </cell>
          <cell r="S760">
            <v>59.53</v>
          </cell>
        </row>
        <row r="761">
          <cell r="H761">
            <v>40.42</v>
          </cell>
          <cell r="S761">
            <v>55.09</v>
          </cell>
        </row>
        <row r="762">
          <cell r="H762">
            <v>38.71</v>
          </cell>
          <cell r="S762">
            <v>55.09</v>
          </cell>
        </row>
        <row r="763">
          <cell r="H763">
            <v>38.71</v>
          </cell>
          <cell r="S763">
            <v>56.81</v>
          </cell>
        </row>
        <row r="764">
          <cell r="H764">
            <v>44.9</v>
          </cell>
          <cell r="S764">
            <v>54.53</v>
          </cell>
        </row>
        <row r="765">
          <cell r="H765">
            <v>44.9</v>
          </cell>
          <cell r="S765">
            <v>53.41</v>
          </cell>
        </row>
        <row r="766">
          <cell r="H766">
            <v>38.299999999999997</v>
          </cell>
          <cell r="S766">
            <v>53.52</v>
          </cell>
        </row>
        <row r="767">
          <cell r="H767">
            <v>40.729999999999997</v>
          </cell>
          <cell r="S767">
            <v>52.94</v>
          </cell>
        </row>
        <row r="768">
          <cell r="H768">
            <v>43.48</v>
          </cell>
          <cell r="S768">
            <v>52.94</v>
          </cell>
        </row>
        <row r="769">
          <cell r="H769">
            <v>41.79</v>
          </cell>
          <cell r="S769">
            <v>53.68</v>
          </cell>
        </row>
        <row r="770">
          <cell r="H770">
            <v>41.79</v>
          </cell>
          <cell r="S770">
            <v>52.32</v>
          </cell>
        </row>
        <row r="771">
          <cell r="H771">
            <v>43.62</v>
          </cell>
          <cell r="S771">
            <v>52.32</v>
          </cell>
        </row>
        <row r="772">
          <cell r="H772">
            <v>43.62</v>
          </cell>
          <cell r="S772">
            <v>54.62</v>
          </cell>
        </row>
        <row r="773">
          <cell r="H773">
            <v>38.82</v>
          </cell>
          <cell r="S773">
            <v>53.68</v>
          </cell>
        </row>
        <row r="774">
          <cell r="H774">
            <v>39.97</v>
          </cell>
          <cell r="S774">
            <v>53.68</v>
          </cell>
        </row>
        <row r="775">
          <cell r="H775">
            <v>40.81</v>
          </cell>
          <cell r="S775">
            <v>54.28</v>
          </cell>
        </row>
        <row r="776">
          <cell r="H776">
            <v>40.81</v>
          </cell>
          <cell r="S776">
            <v>57.42</v>
          </cell>
        </row>
        <row r="777">
          <cell r="H777">
            <v>42.71</v>
          </cell>
          <cell r="S777">
            <v>56.04</v>
          </cell>
        </row>
        <row r="778">
          <cell r="H778">
            <v>42.71</v>
          </cell>
          <cell r="S778">
            <v>53.12</v>
          </cell>
        </row>
        <row r="779">
          <cell r="H779">
            <v>39.89</v>
          </cell>
          <cell r="S779">
            <v>53.12</v>
          </cell>
        </row>
        <row r="780">
          <cell r="H780">
            <v>39.89</v>
          </cell>
          <cell r="S780">
            <v>58.61</v>
          </cell>
        </row>
        <row r="781">
          <cell r="H781">
            <v>38.58</v>
          </cell>
          <cell r="S781">
            <v>65.36</v>
          </cell>
        </row>
        <row r="782">
          <cell r="H782">
            <v>36.020000000000003</v>
          </cell>
          <cell r="S782">
            <v>67.319999999999993</v>
          </cell>
        </row>
        <row r="783">
          <cell r="H783">
            <v>34.380000000000003</v>
          </cell>
          <cell r="S783">
            <v>75</v>
          </cell>
        </row>
        <row r="784">
          <cell r="H784">
            <v>34.380000000000003</v>
          </cell>
          <cell r="S784">
            <v>67.989999999999995</v>
          </cell>
        </row>
        <row r="785">
          <cell r="H785">
            <v>38.409999999999997</v>
          </cell>
          <cell r="S785">
            <v>67.989999999999995</v>
          </cell>
        </row>
        <row r="786">
          <cell r="H786">
            <v>38.409999999999997</v>
          </cell>
          <cell r="S786">
            <v>65.11</v>
          </cell>
        </row>
        <row r="787">
          <cell r="H787">
            <v>35.18</v>
          </cell>
          <cell r="S787">
            <v>68.739999999999995</v>
          </cell>
        </row>
        <row r="788">
          <cell r="H788">
            <v>32.35</v>
          </cell>
          <cell r="S788">
            <v>70.66</v>
          </cell>
        </row>
        <row r="789">
          <cell r="H789">
            <v>31.83</v>
          </cell>
          <cell r="S789">
            <v>72.83</v>
          </cell>
        </row>
        <row r="790">
          <cell r="H790">
            <v>31.83</v>
          </cell>
          <cell r="S790">
            <v>71.86</v>
          </cell>
        </row>
        <row r="791">
          <cell r="H791">
            <v>37.69</v>
          </cell>
          <cell r="S791">
            <v>71.86</v>
          </cell>
        </row>
        <row r="792">
          <cell r="H792">
            <v>37.69</v>
          </cell>
          <cell r="S792">
            <v>72.95</v>
          </cell>
        </row>
        <row r="793">
          <cell r="H793">
            <v>33.17</v>
          </cell>
          <cell r="S793">
            <v>70.209999999999994</v>
          </cell>
        </row>
        <row r="794">
          <cell r="H794">
            <v>38.28</v>
          </cell>
          <cell r="S794">
            <v>66.05</v>
          </cell>
        </row>
        <row r="795">
          <cell r="H795">
            <v>39.1</v>
          </cell>
          <cell r="S795">
            <v>61.8</v>
          </cell>
        </row>
        <row r="796">
          <cell r="H796">
            <v>36.81</v>
          </cell>
          <cell r="S796">
            <v>60.81</v>
          </cell>
        </row>
        <row r="797">
          <cell r="H797">
            <v>34.369999999999997</v>
          </cell>
          <cell r="S797">
            <v>60.81</v>
          </cell>
        </row>
        <row r="798">
          <cell r="H798">
            <v>34.369999999999997</v>
          </cell>
          <cell r="S798">
            <v>66.83</v>
          </cell>
        </row>
        <row r="799">
          <cell r="H799">
            <v>36.65</v>
          </cell>
          <cell r="S799">
            <v>62.93</v>
          </cell>
        </row>
        <row r="800">
          <cell r="H800">
            <v>36.65</v>
          </cell>
          <cell r="S800">
            <v>61.84</v>
          </cell>
        </row>
        <row r="801">
          <cell r="H801">
            <v>33.880000000000003</v>
          </cell>
          <cell r="S801">
            <v>60.27</v>
          </cell>
        </row>
        <row r="802">
          <cell r="H802">
            <v>33.31</v>
          </cell>
          <cell r="S802">
            <v>59.01</v>
          </cell>
        </row>
        <row r="803">
          <cell r="H803">
            <v>32.090000000000003</v>
          </cell>
          <cell r="S803">
            <v>59.01</v>
          </cell>
        </row>
        <row r="804">
          <cell r="H804">
            <v>32.28</v>
          </cell>
          <cell r="S804">
            <v>65.709999999999994</v>
          </cell>
        </row>
        <row r="805">
          <cell r="H805">
            <v>32.28</v>
          </cell>
          <cell r="S805">
            <v>72.13</v>
          </cell>
        </row>
        <row r="806">
          <cell r="H806">
            <v>38.24</v>
          </cell>
          <cell r="S806">
            <v>72.040000000000006</v>
          </cell>
        </row>
        <row r="807">
          <cell r="H807">
            <v>38.24</v>
          </cell>
          <cell r="S807">
            <v>67.27</v>
          </cell>
        </row>
        <row r="808">
          <cell r="H808">
            <v>33.57</v>
          </cell>
          <cell r="S808">
            <v>62.62</v>
          </cell>
        </row>
        <row r="809">
          <cell r="H809">
            <v>34.57</v>
          </cell>
          <cell r="S809">
            <v>62.62</v>
          </cell>
        </row>
        <row r="810">
          <cell r="H810">
            <v>34.090000000000003</v>
          </cell>
          <cell r="S810">
            <v>59.25</v>
          </cell>
        </row>
        <row r="811">
          <cell r="H811">
            <v>33.5</v>
          </cell>
          <cell r="S811">
            <v>58.19</v>
          </cell>
        </row>
        <row r="812">
          <cell r="H812">
            <v>33.5</v>
          </cell>
          <cell r="S812">
            <v>57.14</v>
          </cell>
        </row>
        <row r="813">
          <cell r="H813">
            <v>37.630000000000003</v>
          </cell>
          <cell r="S813">
            <v>57</v>
          </cell>
        </row>
        <row r="814">
          <cell r="H814">
            <v>37.630000000000003</v>
          </cell>
          <cell r="S814">
            <v>54.31</v>
          </cell>
        </row>
        <row r="815">
          <cell r="H815">
            <v>33.54</v>
          </cell>
          <cell r="S815">
            <v>54.31</v>
          </cell>
        </row>
        <row r="816">
          <cell r="H816">
            <v>33.229999999999997</v>
          </cell>
          <cell r="S816">
            <v>54.62</v>
          </cell>
        </row>
        <row r="817">
          <cell r="H817">
            <v>31.43</v>
          </cell>
          <cell r="S817">
            <v>50.6</v>
          </cell>
        </row>
        <row r="818">
          <cell r="H818">
            <v>29.23</v>
          </cell>
          <cell r="S818">
            <v>46.66</v>
          </cell>
        </row>
        <row r="819">
          <cell r="H819">
            <v>29.23</v>
          </cell>
          <cell r="S819">
            <v>46.98</v>
          </cell>
        </row>
        <row r="820">
          <cell r="H820">
            <v>36.67</v>
          </cell>
          <cell r="S820">
            <v>46.3</v>
          </cell>
        </row>
        <row r="821">
          <cell r="H821">
            <v>36.67</v>
          </cell>
          <cell r="S821">
            <v>46.3</v>
          </cell>
        </row>
        <row r="822">
          <cell r="H822">
            <v>31.98</v>
          </cell>
          <cell r="S822">
            <v>49.61</v>
          </cell>
        </row>
        <row r="823">
          <cell r="H823">
            <v>31.14</v>
          </cell>
          <cell r="S823">
            <v>51.47</v>
          </cell>
        </row>
        <row r="824">
          <cell r="H824">
            <v>28.39</v>
          </cell>
          <cell r="S824">
            <v>55.1</v>
          </cell>
        </row>
        <row r="825">
          <cell r="H825">
            <v>34.21</v>
          </cell>
          <cell r="S825">
            <v>55.1</v>
          </cell>
        </row>
        <row r="826">
          <cell r="H826">
            <v>34.21</v>
          </cell>
          <cell r="S826">
            <v>49.45</v>
          </cell>
        </row>
        <row r="827">
          <cell r="H827">
            <v>42.39</v>
          </cell>
          <cell r="S827">
            <v>49.45</v>
          </cell>
        </row>
        <row r="828">
          <cell r="H828">
            <v>42.39</v>
          </cell>
          <cell r="S828">
            <v>48.22</v>
          </cell>
        </row>
        <row r="829">
          <cell r="H829">
            <v>37.29</v>
          </cell>
          <cell r="S829">
            <v>56.25</v>
          </cell>
        </row>
        <row r="830">
          <cell r="H830">
            <v>37.090000000000003</v>
          </cell>
          <cell r="S830">
            <v>54.17</v>
          </cell>
        </row>
        <row r="831">
          <cell r="H831">
            <v>37.090000000000003</v>
          </cell>
          <cell r="S831">
            <v>49.81</v>
          </cell>
        </row>
        <row r="832">
          <cell r="H832">
            <v>32.700000000000003</v>
          </cell>
          <cell r="S832">
            <v>49.81</v>
          </cell>
        </row>
        <row r="833">
          <cell r="H833">
            <v>32.700000000000003</v>
          </cell>
          <cell r="S833">
            <v>49.53</v>
          </cell>
        </row>
        <row r="834">
          <cell r="H834">
            <v>39.26</v>
          </cell>
          <cell r="S834">
            <v>53.08</v>
          </cell>
        </row>
        <row r="835">
          <cell r="H835">
            <v>39.26</v>
          </cell>
          <cell r="S835">
            <v>52.54</v>
          </cell>
        </row>
        <row r="836">
          <cell r="H836">
            <v>34.229999999999997</v>
          </cell>
          <cell r="S836">
            <v>49.92</v>
          </cell>
        </row>
        <row r="837">
          <cell r="H837">
            <v>34.229999999999997</v>
          </cell>
          <cell r="S837">
            <v>44.27</v>
          </cell>
        </row>
        <row r="838">
          <cell r="H838">
            <v>34.229999999999997</v>
          </cell>
          <cell r="S838">
            <v>44.27</v>
          </cell>
        </row>
        <row r="839">
          <cell r="H839">
            <v>35.590000000000003</v>
          </cell>
          <cell r="S839">
            <v>43.99</v>
          </cell>
        </row>
        <row r="840">
          <cell r="H840">
            <v>35.590000000000003</v>
          </cell>
          <cell r="S840">
            <v>47.18</v>
          </cell>
        </row>
        <row r="841">
          <cell r="H841">
            <v>41.05</v>
          </cell>
          <cell r="S841">
            <v>48.38</v>
          </cell>
        </row>
        <row r="842">
          <cell r="H842">
            <v>41.05</v>
          </cell>
          <cell r="S842">
            <v>49.83</v>
          </cell>
        </row>
        <row r="843">
          <cell r="H843">
            <v>36.15</v>
          </cell>
          <cell r="S843">
            <v>48.84</v>
          </cell>
        </row>
        <row r="844">
          <cell r="H844">
            <v>35.67</v>
          </cell>
          <cell r="S844">
            <v>48.84</v>
          </cell>
        </row>
        <row r="845">
          <cell r="H845">
            <v>35.43</v>
          </cell>
          <cell r="S845">
            <v>49</v>
          </cell>
        </row>
        <row r="846">
          <cell r="H846">
            <v>36.380000000000003</v>
          </cell>
          <cell r="S846">
            <v>46.71</v>
          </cell>
        </row>
        <row r="847">
          <cell r="H847">
            <v>36.380000000000003</v>
          </cell>
          <cell r="S847">
            <v>45.57</v>
          </cell>
        </row>
        <row r="848">
          <cell r="H848">
            <v>40.98</v>
          </cell>
          <cell r="S848">
            <v>50.79</v>
          </cell>
        </row>
        <row r="849">
          <cell r="H849">
            <v>40.98</v>
          </cell>
          <cell r="S849">
            <v>50.79</v>
          </cell>
        </row>
        <row r="850">
          <cell r="H850">
            <v>44.57</v>
          </cell>
          <cell r="S850">
            <v>50.79</v>
          </cell>
        </row>
        <row r="851">
          <cell r="H851">
            <v>40.65</v>
          </cell>
          <cell r="S851">
            <v>47.06</v>
          </cell>
        </row>
        <row r="852">
          <cell r="H852">
            <v>38.21</v>
          </cell>
          <cell r="S852">
            <v>48.7</v>
          </cell>
        </row>
        <row r="853">
          <cell r="H853">
            <v>38.21</v>
          </cell>
          <cell r="S853">
            <v>53.82</v>
          </cell>
        </row>
        <row r="854">
          <cell r="H854">
            <v>39.450000000000003</v>
          </cell>
          <cell r="S854">
            <v>53.82</v>
          </cell>
        </row>
        <row r="855">
          <cell r="H855">
            <v>49.61</v>
          </cell>
          <cell r="S855">
            <v>50.45</v>
          </cell>
        </row>
        <row r="856">
          <cell r="H856">
            <v>49.61</v>
          </cell>
          <cell r="S856">
            <v>50.45</v>
          </cell>
        </row>
        <row r="857">
          <cell r="H857">
            <v>41.99</v>
          </cell>
          <cell r="S857">
            <v>51.48</v>
          </cell>
        </row>
        <row r="858">
          <cell r="H858">
            <v>45.45</v>
          </cell>
          <cell r="S858">
            <v>49.47</v>
          </cell>
        </row>
        <row r="859">
          <cell r="H859">
            <v>45.88</v>
          </cell>
          <cell r="S859">
            <v>51.51</v>
          </cell>
        </row>
        <row r="860">
          <cell r="H860">
            <v>44.15</v>
          </cell>
          <cell r="S860">
            <v>53.79</v>
          </cell>
        </row>
        <row r="861">
          <cell r="H861">
            <v>44.15</v>
          </cell>
          <cell r="S861">
            <v>53.02</v>
          </cell>
        </row>
        <row r="862">
          <cell r="H862">
            <v>47.64</v>
          </cell>
          <cell r="S862">
            <v>53.02</v>
          </cell>
        </row>
        <row r="863">
          <cell r="H863">
            <v>47.64</v>
          </cell>
          <cell r="S863">
            <v>49.2</v>
          </cell>
        </row>
        <row r="864">
          <cell r="H864">
            <v>39.200000000000003</v>
          </cell>
          <cell r="S864">
            <v>49.16</v>
          </cell>
        </row>
        <row r="865">
          <cell r="H865">
            <v>38.18</v>
          </cell>
          <cell r="S865">
            <v>49.16</v>
          </cell>
        </row>
        <row r="866">
          <cell r="H866">
            <v>43.68</v>
          </cell>
          <cell r="S866">
            <v>49.16</v>
          </cell>
        </row>
        <row r="867">
          <cell r="H867">
            <v>41.95</v>
          </cell>
          <cell r="S867">
            <v>60.93</v>
          </cell>
        </row>
        <row r="868">
          <cell r="H868">
            <v>41.95</v>
          </cell>
          <cell r="S868">
            <v>60.93</v>
          </cell>
        </row>
        <row r="869">
          <cell r="H869">
            <v>49.71</v>
          </cell>
          <cell r="S869">
            <v>65.36</v>
          </cell>
        </row>
        <row r="870">
          <cell r="H870">
            <v>49.71</v>
          </cell>
          <cell r="S870">
            <v>71.56</v>
          </cell>
        </row>
        <row r="871">
          <cell r="H871">
            <v>42.11</v>
          </cell>
          <cell r="S871">
            <v>72.28</v>
          </cell>
        </row>
        <row r="872">
          <cell r="H872">
            <v>42.17</v>
          </cell>
          <cell r="S872">
            <v>72.28</v>
          </cell>
        </row>
        <row r="873">
          <cell r="H873">
            <v>41.13</v>
          </cell>
          <cell r="S873">
            <v>72.2</v>
          </cell>
        </row>
        <row r="874">
          <cell r="H874">
            <v>41.56</v>
          </cell>
          <cell r="S874">
            <v>72.2</v>
          </cell>
        </row>
        <row r="875">
          <cell r="H875">
            <v>41.56</v>
          </cell>
          <cell r="S875">
            <v>65.180000000000007</v>
          </cell>
        </row>
        <row r="876">
          <cell r="H876">
            <v>44.28</v>
          </cell>
          <cell r="S876">
            <v>73.099999999999994</v>
          </cell>
        </row>
        <row r="877">
          <cell r="H877">
            <v>44.28</v>
          </cell>
          <cell r="S877">
            <v>72.88</v>
          </cell>
        </row>
        <row r="878">
          <cell r="H878">
            <v>37</v>
          </cell>
          <cell r="S878">
            <v>74.709999999999994</v>
          </cell>
        </row>
        <row r="879">
          <cell r="H879">
            <v>34.99</v>
          </cell>
          <cell r="S879">
            <v>71.959999999999994</v>
          </cell>
        </row>
        <row r="880">
          <cell r="H880">
            <v>34.99</v>
          </cell>
          <cell r="S880">
            <v>71.959999999999994</v>
          </cell>
        </row>
        <row r="881">
          <cell r="H881">
            <v>31.05</v>
          </cell>
          <cell r="S881">
            <v>62.75</v>
          </cell>
        </row>
        <row r="882">
          <cell r="H882">
            <v>31.05</v>
          </cell>
          <cell r="S882">
            <v>67.75</v>
          </cell>
        </row>
        <row r="883">
          <cell r="H883">
            <v>35.090000000000003</v>
          </cell>
          <cell r="S883">
            <v>60.07</v>
          </cell>
        </row>
        <row r="884">
          <cell r="H884">
            <v>35.090000000000003</v>
          </cell>
          <cell r="S884">
            <v>60.07</v>
          </cell>
        </row>
        <row r="885">
          <cell r="H885">
            <v>31.37</v>
          </cell>
          <cell r="S885">
            <v>57.77</v>
          </cell>
        </row>
        <row r="886">
          <cell r="H886">
            <v>30.18</v>
          </cell>
          <cell r="S886">
            <v>57.77</v>
          </cell>
        </row>
        <row r="887">
          <cell r="H887">
            <v>31.69</v>
          </cell>
          <cell r="S887">
            <v>55.54</v>
          </cell>
        </row>
        <row r="888">
          <cell r="H888">
            <v>33.65</v>
          </cell>
          <cell r="S888">
            <v>54.36</v>
          </cell>
        </row>
        <row r="889">
          <cell r="H889">
            <v>33.65</v>
          </cell>
          <cell r="S889">
            <v>61.71</v>
          </cell>
        </row>
        <row r="890">
          <cell r="H890">
            <v>43.24</v>
          </cell>
          <cell r="S890">
            <v>57.69</v>
          </cell>
        </row>
        <row r="891">
          <cell r="H891">
            <v>43.24</v>
          </cell>
          <cell r="S891">
            <v>53.09</v>
          </cell>
        </row>
        <row r="892">
          <cell r="H892">
            <v>27.76</v>
          </cell>
          <cell r="S892">
            <v>53.09</v>
          </cell>
        </row>
        <row r="893">
          <cell r="H893">
            <v>25.09</v>
          </cell>
          <cell r="S893">
            <v>48.05</v>
          </cell>
        </row>
        <row r="894">
          <cell r="H894">
            <v>20.9</v>
          </cell>
          <cell r="S894">
            <v>60.16</v>
          </cell>
        </row>
        <row r="895">
          <cell r="H895">
            <v>18.71</v>
          </cell>
          <cell r="S895">
            <v>60.16</v>
          </cell>
        </row>
        <row r="896">
          <cell r="H896">
            <v>18.71</v>
          </cell>
          <cell r="S896">
            <v>55.61</v>
          </cell>
        </row>
        <row r="897">
          <cell r="H897">
            <v>30.34</v>
          </cell>
          <cell r="S897">
            <v>55.61</v>
          </cell>
        </row>
        <row r="898">
          <cell r="H898">
            <v>30.34</v>
          </cell>
          <cell r="S898">
            <v>53.49</v>
          </cell>
        </row>
        <row r="899">
          <cell r="H899">
            <v>29.02</v>
          </cell>
          <cell r="S899">
            <v>71.790000000000006</v>
          </cell>
        </row>
        <row r="900">
          <cell r="H900">
            <v>41.01</v>
          </cell>
          <cell r="S900">
            <v>77.56</v>
          </cell>
        </row>
        <row r="901">
          <cell r="H901">
            <v>40.51</v>
          </cell>
          <cell r="S901">
            <v>81.13</v>
          </cell>
        </row>
        <row r="902">
          <cell r="H902">
            <v>40.799999999999997</v>
          </cell>
          <cell r="S902">
            <v>68.790000000000006</v>
          </cell>
        </row>
        <row r="903">
          <cell r="H903">
            <v>40.799999999999997</v>
          </cell>
          <cell r="S903">
            <v>68.790000000000006</v>
          </cell>
        </row>
        <row r="904">
          <cell r="H904">
            <v>46.13</v>
          </cell>
          <cell r="S904">
            <v>66.11</v>
          </cell>
        </row>
        <row r="905">
          <cell r="H905">
            <v>46.13</v>
          </cell>
          <cell r="S905">
            <v>68.3</v>
          </cell>
        </row>
        <row r="906">
          <cell r="H906">
            <v>37.11</v>
          </cell>
          <cell r="S906">
            <v>65.8</v>
          </cell>
        </row>
        <row r="907">
          <cell r="H907">
            <v>37.380000000000003</v>
          </cell>
          <cell r="S907">
            <v>62.75</v>
          </cell>
        </row>
        <row r="908">
          <cell r="H908">
            <v>37.840000000000003</v>
          </cell>
          <cell r="S908">
            <v>62.15</v>
          </cell>
        </row>
        <row r="909">
          <cell r="H909">
            <v>37.08</v>
          </cell>
          <cell r="S909">
            <v>62.15</v>
          </cell>
        </row>
        <row r="910">
          <cell r="H910">
            <v>37.08</v>
          </cell>
          <cell r="S910">
            <v>64.52</v>
          </cell>
        </row>
        <row r="911">
          <cell r="H911">
            <v>44.63</v>
          </cell>
          <cell r="S911">
            <v>67.63</v>
          </cell>
        </row>
        <row r="912">
          <cell r="H912">
            <v>44.63</v>
          </cell>
          <cell r="S912">
            <v>68.17</v>
          </cell>
        </row>
        <row r="913">
          <cell r="H913">
            <v>35.21</v>
          </cell>
          <cell r="S913">
            <v>64.64</v>
          </cell>
        </row>
        <row r="914">
          <cell r="H914">
            <v>35.21</v>
          </cell>
          <cell r="S914">
            <v>60.99</v>
          </cell>
        </row>
        <row r="915">
          <cell r="H915">
            <v>35.94</v>
          </cell>
          <cell r="S915">
            <v>60.99</v>
          </cell>
        </row>
        <row r="916">
          <cell r="H916">
            <v>35.03</v>
          </cell>
          <cell r="S916">
            <v>65.98</v>
          </cell>
        </row>
        <row r="917">
          <cell r="H917">
            <v>35.03</v>
          </cell>
          <cell r="S917">
            <v>63.32</v>
          </cell>
        </row>
        <row r="918">
          <cell r="H918">
            <v>40.9</v>
          </cell>
          <cell r="S918">
            <v>63.32</v>
          </cell>
        </row>
        <row r="919">
          <cell r="H919">
            <v>40.9</v>
          </cell>
          <cell r="S919">
            <v>59.25</v>
          </cell>
        </row>
        <row r="920">
          <cell r="H920">
            <v>34.380000000000003</v>
          </cell>
          <cell r="S920">
            <v>59.25</v>
          </cell>
        </row>
        <row r="921">
          <cell r="H921">
            <v>36.840000000000003</v>
          </cell>
          <cell r="S921">
            <v>63.61</v>
          </cell>
        </row>
        <row r="922">
          <cell r="H922">
            <v>38.659999999999997</v>
          </cell>
          <cell r="S922">
            <v>57.81</v>
          </cell>
        </row>
        <row r="923">
          <cell r="H923">
            <v>37.67</v>
          </cell>
          <cell r="S923">
            <v>57.81</v>
          </cell>
        </row>
        <row r="924">
          <cell r="H924">
            <v>37.67</v>
          </cell>
          <cell r="S924">
            <v>53.22</v>
          </cell>
        </row>
        <row r="925">
          <cell r="H925">
            <v>45.5</v>
          </cell>
          <cell r="S925">
            <v>53.22</v>
          </cell>
        </row>
        <row r="926">
          <cell r="H926">
            <v>45.5</v>
          </cell>
          <cell r="S926">
            <v>55.75</v>
          </cell>
        </row>
        <row r="927">
          <cell r="H927">
            <v>43.38</v>
          </cell>
          <cell r="S927">
            <v>53.65</v>
          </cell>
        </row>
        <row r="928">
          <cell r="H928">
            <v>42.55</v>
          </cell>
          <cell r="S928">
            <v>61.44</v>
          </cell>
        </row>
        <row r="929">
          <cell r="H929">
            <v>43.86</v>
          </cell>
          <cell r="S929">
            <v>65.42</v>
          </cell>
        </row>
        <row r="930">
          <cell r="H930">
            <v>43.91</v>
          </cell>
          <cell r="S930">
            <v>60</v>
          </cell>
        </row>
        <row r="931">
          <cell r="H931">
            <v>43.91</v>
          </cell>
          <cell r="S931">
            <v>60</v>
          </cell>
        </row>
        <row r="932">
          <cell r="H932">
            <v>49.6</v>
          </cell>
          <cell r="S932">
            <v>60.35</v>
          </cell>
        </row>
        <row r="933">
          <cell r="H933">
            <v>49.6</v>
          </cell>
          <cell r="S933">
            <v>61.31</v>
          </cell>
        </row>
        <row r="934">
          <cell r="H934">
            <v>46.77</v>
          </cell>
          <cell r="S934">
            <v>58.52</v>
          </cell>
        </row>
        <row r="935">
          <cell r="H935">
            <v>46.52</v>
          </cell>
          <cell r="S935">
            <v>58.52</v>
          </cell>
        </row>
        <row r="936">
          <cell r="H936">
            <v>46.45</v>
          </cell>
          <cell r="S936">
            <v>56.57</v>
          </cell>
        </row>
        <row r="937">
          <cell r="H937">
            <v>45.55</v>
          </cell>
          <cell r="S937">
            <v>56.57</v>
          </cell>
        </row>
        <row r="938">
          <cell r="H938">
            <v>45.55</v>
          </cell>
          <cell r="S938">
            <v>59.93</v>
          </cell>
        </row>
        <row r="939">
          <cell r="H939">
            <v>50.57</v>
          </cell>
          <cell r="S939">
            <v>60.13</v>
          </cell>
        </row>
        <row r="940">
          <cell r="H940">
            <v>50.57</v>
          </cell>
          <cell r="S940">
            <v>58.84</v>
          </cell>
        </row>
        <row r="941">
          <cell r="H941">
            <v>43.62</v>
          </cell>
          <cell r="S941">
            <v>54.52</v>
          </cell>
        </row>
        <row r="942">
          <cell r="H942">
            <v>42.68</v>
          </cell>
          <cell r="S942">
            <v>53.74</v>
          </cell>
        </row>
        <row r="943">
          <cell r="H943">
            <v>41.98</v>
          </cell>
          <cell r="S943">
            <v>53.74</v>
          </cell>
        </row>
        <row r="944">
          <cell r="H944">
            <v>43.97</v>
          </cell>
          <cell r="S944">
            <v>57.27</v>
          </cell>
        </row>
        <row r="945">
          <cell r="H945">
            <v>43.97</v>
          </cell>
          <cell r="S945">
            <v>55.14</v>
          </cell>
        </row>
        <row r="946">
          <cell r="H946">
            <v>52.07</v>
          </cell>
          <cell r="S946">
            <v>54.09</v>
          </cell>
        </row>
        <row r="947">
          <cell r="H947">
            <v>52.07</v>
          </cell>
          <cell r="S947">
            <v>52.07</v>
          </cell>
        </row>
        <row r="948">
          <cell r="H948">
            <v>40.950000000000003</v>
          </cell>
          <cell r="S948">
            <v>50.56</v>
          </cell>
        </row>
        <row r="949">
          <cell r="H949">
            <v>40.69</v>
          </cell>
          <cell r="S949">
            <v>50.56</v>
          </cell>
        </row>
        <row r="950">
          <cell r="H950">
            <v>40.92</v>
          </cell>
          <cell r="S950">
            <v>52.79</v>
          </cell>
        </row>
        <row r="951">
          <cell r="H951">
            <v>40.340000000000003</v>
          </cell>
          <cell r="S951">
            <v>53.24</v>
          </cell>
        </row>
        <row r="952">
          <cell r="H952">
            <v>40.340000000000003</v>
          </cell>
          <cell r="S952">
            <v>54.47</v>
          </cell>
        </row>
        <row r="953">
          <cell r="H953">
            <v>49.6</v>
          </cell>
          <cell r="S953">
            <v>54.06</v>
          </cell>
        </row>
        <row r="954">
          <cell r="H954">
            <v>49.6</v>
          </cell>
          <cell r="S954">
            <v>50.98</v>
          </cell>
        </row>
        <row r="955">
          <cell r="H955">
            <v>43.32</v>
          </cell>
          <cell r="S955">
            <v>50.98</v>
          </cell>
        </row>
        <row r="956">
          <cell r="H956">
            <v>41.99</v>
          </cell>
          <cell r="S956">
            <v>54.43</v>
          </cell>
        </row>
        <row r="957">
          <cell r="H957">
            <v>40.79</v>
          </cell>
          <cell r="S957">
            <v>53.15</v>
          </cell>
        </row>
        <row r="958">
          <cell r="H958">
            <v>39.92</v>
          </cell>
          <cell r="S958">
            <v>53.04</v>
          </cell>
        </row>
        <row r="959">
          <cell r="H959">
            <v>39.92</v>
          </cell>
          <cell r="S959">
            <v>55.21</v>
          </cell>
        </row>
        <row r="960">
          <cell r="H960">
            <v>45.91</v>
          </cell>
          <cell r="S960">
            <v>52.52</v>
          </cell>
        </row>
        <row r="961">
          <cell r="H961">
            <v>45.91</v>
          </cell>
          <cell r="S961">
            <v>52.52</v>
          </cell>
        </row>
        <row r="962">
          <cell r="H962">
            <v>37.799999999999997</v>
          </cell>
          <cell r="S962">
            <v>53</v>
          </cell>
        </row>
        <row r="963">
          <cell r="H963">
            <v>38.17</v>
          </cell>
          <cell r="S963">
            <v>51.75</v>
          </cell>
        </row>
        <row r="964">
          <cell r="H964">
            <v>36.32</v>
          </cell>
          <cell r="S964">
            <v>53.38</v>
          </cell>
        </row>
        <row r="965">
          <cell r="H965">
            <v>36.08</v>
          </cell>
          <cell r="S965">
            <v>53.38</v>
          </cell>
        </row>
        <row r="966">
          <cell r="H966">
            <v>36.08</v>
          </cell>
          <cell r="S966">
            <v>53.14</v>
          </cell>
        </row>
        <row r="967">
          <cell r="H967">
            <v>39.33</v>
          </cell>
          <cell r="S967">
            <v>53.14</v>
          </cell>
        </row>
        <row r="968">
          <cell r="H968">
            <v>39.33</v>
          </cell>
          <cell r="S968">
            <v>54.5</v>
          </cell>
        </row>
        <row r="969">
          <cell r="H969">
            <v>32.28</v>
          </cell>
          <cell r="S969">
            <v>53.06</v>
          </cell>
        </row>
        <row r="970">
          <cell r="H970">
            <v>30.03</v>
          </cell>
          <cell r="S970">
            <v>53.07</v>
          </cell>
        </row>
        <row r="971">
          <cell r="H971">
            <v>29.96</v>
          </cell>
          <cell r="S971">
            <v>52.96</v>
          </cell>
        </row>
        <row r="972">
          <cell r="H972">
            <v>30.55</v>
          </cell>
          <cell r="S972">
            <v>53.99</v>
          </cell>
        </row>
        <row r="973">
          <cell r="H973">
            <v>30.55</v>
          </cell>
          <cell r="S973">
            <v>53.99</v>
          </cell>
        </row>
        <row r="974">
          <cell r="H974">
            <v>38.54</v>
          </cell>
          <cell r="S974">
            <v>54.18</v>
          </cell>
        </row>
        <row r="975">
          <cell r="H975">
            <v>38.54</v>
          </cell>
          <cell r="S975">
            <v>56.88</v>
          </cell>
        </row>
        <row r="976">
          <cell r="H976">
            <v>31.8</v>
          </cell>
          <cell r="S976">
            <v>56.26</v>
          </cell>
        </row>
        <row r="977">
          <cell r="H977">
            <v>32.630000000000003</v>
          </cell>
          <cell r="S977">
            <v>55</v>
          </cell>
        </row>
        <row r="978">
          <cell r="H978">
            <v>32.630000000000003</v>
          </cell>
          <cell r="S978">
            <v>54.13</v>
          </cell>
        </row>
        <row r="979">
          <cell r="H979">
            <v>29.56</v>
          </cell>
          <cell r="S979">
            <v>54.13</v>
          </cell>
        </row>
        <row r="980">
          <cell r="H980">
            <v>29.56</v>
          </cell>
          <cell r="S980">
            <v>55.62</v>
          </cell>
        </row>
        <row r="981">
          <cell r="H981">
            <v>37.28</v>
          </cell>
          <cell r="S981">
            <v>55.46</v>
          </cell>
        </row>
        <row r="982">
          <cell r="H982">
            <v>37.28</v>
          </cell>
          <cell r="S982">
            <v>55.75</v>
          </cell>
        </row>
        <row r="983">
          <cell r="H983">
            <v>27.87</v>
          </cell>
          <cell r="S983">
            <v>57.71</v>
          </cell>
        </row>
        <row r="984">
          <cell r="H984">
            <v>34.020000000000003</v>
          </cell>
          <cell r="S984">
            <v>55.71</v>
          </cell>
        </row>
        <row r="985">
          <cell r="H985">
            <v>30.01</v>
          </cell>
          <cell r="S985">
            <v>55.71</v>
          </cell>
        </row>
        <row r="986">
          <cell r="H986">
            <v>28.96</v>
          </cell>
          <cell r="S986">
            <v>55.57</v>
          </cell>
        </row>
        <row r="987">
          <cell r="H987">
            <v>28.96</v>
          </cell>
          <cell r="S987">
            <v>55.81</v>
          </cell>
        </row>
        <row r="988">
          <cell r="H988">
            <v>37.31</v>
          </cell>
          <cell r="S988">
            <v>57.1</v>
          </cell>
        </row>
        <row r="989">
          <cell r="H989">
            <v>37.31</v>
          </cell>
          <cell r="S989">
            <v>57.1</v>
          </cell>
        </row>
        <row r="990">
          <cell r="H990">
            <v>31.84</v>
          </cell>
          <cell r="S990">
            <v>57.48</v>
          </cell>
        </row>
        <row r="991">
          <cell r="H991">
            <v>29.96</v>
          </cell>
          <cell r="S991">
            <v>57.48</v>
          </cell>
        </row>
        <row r="992">
          <cell r="H992">
            <v>29.66</v>
          </cell>
          <cell r="S992">
            <v>58.1</v>
          </cell>
        </row>
        <row r="993">
          <cell r="H993">
            <v>27.87</v>
          </cell>
          <cell r="S993">
            <v>58.41</v>
          </cell>
        </row>
        <row r="994">
          <cell r="H994">
            <v>27.87</v>
          </cell>
          <cell r="S994">
            <v>58.47</v>
          </cell>
        </row>
        <row r="995">
          <cell r="H995">
            <v>34.299999999999997</v>
          </cell>
          <cell r="S995">
            <v>58.47</v>
          </cell>
        </row>
        <row r="996">
          <cell r="H996">
            <v>34.299999999999997</v>
          </cell>
          <cell r="S996">
            <v>56.33</v>
          </cell>
        </row>
        <row r="997">
          <cell r="H997">
            <v>29.73</v>
          </cell>
          <cell r="S997">
            <v>56.33</v>
          </cell>
        </row>
        <row r="998">
          <cell r="H998">
            <v>29.81</v>
          </cell>
          <cell r="S998">
            <v>60.51</v>
          </cell>
        </row>
        <row r="999">
          <cell r="H999">
            <v>29.38</v>
          </cell>
          <cell r="S999">
            <v>58.97</v>
          </cell>
        </row>
        <row r="1000">
          <cell r="H1000">
            <v>28.42</v>
          </cell>
          <cell r="S1000">
            <v>58.69</v>
          </cell>
        </row>
        <row r="1001">
          <cell r="H1001">
            <v>28.42</v>
          </cell>
          <cell r="S1001">
            <v>58.26</v>
          </cell>
        </row>
        <row r="1002">
          <cell r="H1002">
            <v>34.36</v>
          </cell>
          <cell r="S1002">
            <v>57.62</v>
          </cell>
        </row>
        <row r="1003">
          <cell r="H1003">
            <v>34.36</v>
          </cell>
          <cell r="S1003">
            <v>57.62</v>
          </cell>
        </row>
        <row r="1004">
          <cell r="H1004">
            <v>30.02</v>
          </cell>
          <cell r="S1004">
            <v>59.73</v>
          </cell>
        </row>
        <row r="1005">
          <cell r="H1005">
            <v>30.13</v>
          </cell>
          <cell r="S1005">
            <v>61.53</v>
          </cell>
        </row>
        <row r="1006">
          <cell r="H1006">
            <v>30.54</v>
          </cell>
          <cell r="S1006">
            <v>59.75</v>
          </cell>
        </row>
        <row r="1007">
          <cell r="H1007">
            <v>30.85</v>
          </cell>
          <cell r="S1007">
            <v>60.7</v>
          </cell>
        </row>
        <row r="1008">
          <cell r="H1008">
            <v>30.85</v>
          </cell>
          <cell r="S1008">
            <v>58.58</v>
          </cell>
        </row>
        <row r="1009">
          <cell r="H1009">
            <v>34.64</v>
          </cell>
          <cell r="S1009">
            <v>58.58</v>
          </cell>
        </row>
        <row r="1010">
          <cell r="H1010">
            <v>34.64</v>
          </cell>
          <cell r="S1010">
            <v>59.28</v>
          </cell>
        </row>
        <row r="1011">
          <cell r="H1011">
            <v>30.14</v>
          </cell>
          <cell r="S1011">
            <v>59.13</v>
          </cell>
        </row>
        <row r="1012">
          <cell r="H1012">
            <v>33.14</v>
          </cell>
          <cell r="S1012">
            <v>61.28</v>
          </cell>
        </row>
        <row r="1013">
          <cell r="H1013">
            <v>33.14</v>
          </cell>
          <cell r="S1013">
            <v>60.19</v>
          </cell>
        </row>
        <row r="1014">
          <cell r="H1014">
            <v>31.86</v>
          </cell>
          <cell r="S1014">
            <v>60.66</v>
          </cell>
        </row>
        <row r="1015">
          <cell r="H1015">
            <v>31.86</v>
          </cell>
          <cell r="S1015">
            <v>60.66</v>
          </cell>
        </row>
        <row r="1016">
          <cell r="H1016">
            <v>38.61</v>
          </cell>
          <cell r="S1016">
            <v>62.48</v>
          </cell>
        </row>
        <row r="1017">
          <cell r="H1017">
            <v>38.61</v>
          </cell>
          <cell r="S1017">
            <v>61.33</v>
          </cell>
        </row>
        <row r="1018">
          <cell r="H1018">
            <v>31.43</v>
          </cell>
          <cell r="S1018">
            <v>60.78</v>
          </cell>
        </row>
        <row r="1019">
          <cell r="H1019">
            <v>31.74</v>
          </cell>
          <cell r="S1019">
            <v>60.18</v>
          </cell>
        </row>
        <row r="1020">
          <cell r="H1020">
            <v>33.61</v>
          </cell>
          <cell r="S1020">
            <v>58.1</v>
          </cell>
        </row>
        <row r="1021">
          <cell r="H1021">
            <v>33.020000000000003</v>
          </cell>
          <cell r="S1021">
            <v>58.1</v>
          </cell>
        </row>
        <row r="1022">
          <cell r="H1022">
            <v>33.020000000000003</v>
          </cell>
          <cell r="S1022">
            <v>59.44</v>
          </cell>
        </row>
        <row r="1023">
          <cell r="H1023">
            <v>36.5</v>
          </cell>
          <cell r="S1023">
            <v>59.81</v>
          </cell>
        </row>
        <row r="1024">
          <cell r="H1024">
            <v>36.5</v>
          </cell>
          <cell r="S1024">
            <v>59.81</v>
          </cell>
        </row>
        <row r="1025">
          <cell r="H1025">
            <v>29.97</v>
          </cell>
          <cell r="S1025">
            <v>59.81</v>
          </cell>
        </row>
        <row r="1026">
          <cell r="H1026">
            <v>29.97</v>
          </cell>
          <cell r="S1026">
            <v>51.36</v>
          </cell>
        </row>
        <row r="1027">
          <cell r="H1027">
            <v>29.97</v>
          </cell>
          <cell r="S1027">
            <v>51.36</v>
          </cell>
        </row>
        <row r="1028">
          <cell r="H1028">
            <v>35.24</v>
          </cell>
          <cell r="S1028">
            <v>53.93</v>
          </cell>
        </row>
        <row r="1029">
          <cell r="H1029">
            <v>35.24</v>
          </cell>
          <cell r="S1029">
            <v>52.16</v>
          </cell>
        </row>
        <row r="1030">
          <cell r="H1030">
            <v>49.36</v>
          </cell>
          <cell r="S1030">
            <v>54.08</v>
          </cell>
        </row>
        <row r="1031">
          <cell r="H1031">
            <v>49.36</v>
          </cell>
          <cell r="S1031">
            <v>53.69</v>
          </cell>
        </row>
        <row r="1032">
          <cell r="H1032">
            <v>44.4</v>
          </cell>
          <cell r="S1032">
            <v>52.62</v>
          </cell>
        </row>
        <row r="1033">
          <cell r="H1033">
            <v>48.78</v>
          </cell>
          <cell r="S1033">
            <v>52.62</v>
          </cell>
        </row>
        <row r="1034">
          <cell r="H1034">
            <v>48.78</v>
          </cell>
          <cell r="S1034">
            <v>55.36</v>
          </cell>
        </row>
        <row r="1035">
          <cell r="H1035">
            <v>51.38</v>
          </cell>
          <cell r="S1035">
            <v>54.48</v>
          </cell>
        </row>
        <row r="1036">
          <cell r="H1036">
            <v>51.38</v>
          </cell>
          <cell r="S1036">
            <v>53.81</v>
          </cell>
        </row>
        <row r="1037">
          <cell r="H1037">
            <v>52.41</v>
          </cell>
          <cell r="S1037">
            <v>52.05</v>
          </cell>
        </row>
        <row r="1038">
          <cell r="H1038">
            <v>43.89</v>
          </cell>
          <cell r="S1038">
            <v>49.07</v>
          </cell>
        </row>
        <row r="1039">
          <cell r="H1039">
            <v>49.55</v>
          </cell>
          <cell r="S1039">
            <v>49.07</v>
          </cell>
        </row>
        <row r="1040">
          <cell r="H1040">
            <v>51.31</v>
          </cell>
          <cell r="S1040">
            <v>52.87</v>
          </cell>
        </row>
        <row r="1041">
          <cell r="H1041">
            <v>51.58</v>
          </cell>
          <cell r="S1041">
            <v>51.33</v>
          </cell>
        </row>
        <row r="1042">
          <cell r="H1042">
            <v>49.94</v>
          </cell>
          <cell r="S1042">
            <v>49.39</v>
          </cell>
        </row>
        <row r="1043">
          <cell r="H1043">
            <v>49.94</v>
          </cell>
          <cell r="S1043">
            <v>45.29</v>
          </cell>
        </row>
        <row r="1044">
          <cell r="H1044">
            <v>49.68</v>
          </cell>
          <cell r="S1044">
            <v>47.98</v>
          </cell>
        </row>
        <row r="1045">
          <cell r="H1045">
            <v>49.68</v>
          </cell>
          <cell r="S1045">
            <v>47.98</v>
          </cell>
        </row>
        <row r="1046">
          <cell r="H1046">
            <v>48.6</v>
          </cell>
          <cell r="S1046">
            <v>58.72</v>
          </cell>
        </row>
        <row r="1047">
          <cell r="H1047">
            <v>40.909999999999997</v>
          </cell>
          <cell r="S1047">
            <v>58.52</v>
          </cell>
        </row>
        <row r="1048">
          <cell r="H1048">
            <v>40.909999999999997</v>
          </cell>
          <cell r="S1048">
            <v>55.46</v>
          </cell>
        </row>
        <row r="1049">
          <cell r="H1049">
            <v>39</v>
          </cell>
          <cell r="S1049">
            <v>55.46</v>
          </cell>
        </row>
        <row r="1050">
          <cell r="H1050">
            <v>39</v>
          </cell>
          <cell r="S1050">
            <v>49.55</v>
          </cell>
        </row>
        <row r="1051">
          <cell r="H1051">
            <v>42.69</v>
          </cell>
          <cell r="S1051">
            <v>49.55</v>
          </cell>
        </row>
        <row r="1052">
          <cell r="H1052">
            <v>42.69</v>
          </cell>
          <cell r="S1052">
            <v>48.58</v>
          </cell>
        </row>
        <row r="1053">
          <cell r="H1053">
            <v>36.299999999999997</v>
          </cell>
          <cell r="S1053">
            <v>47.86</v>
          </cell>
        </row>
        <row r="1054">
          <cell r="H1054">
            <v>41.03</v>
          </cell>
          <cell r="S1054">
            <v>46.56</v>
          </cell>
        </row>
        <row r="1055">
          <cell r="H1055">
            <v>40.200000000000003</v>
          </cell>
          <cell r="S1055">
            <v>45.2</v>
          </cell>
        </row>
        <row r="1056">
          <cell r="H1056">
            <v>38.81</v>
          </cell>
          <cell r="S1056">
            <v>45.2</v>
          </cell>
        </row>
        <row r="1057">
          <cell r="H1057">
            <v>38.81</v>
          </cell>
          <cell r="S1057">
            <v>43.46</v>
          </cell>
        </row>
        <row r="1058">
          <cell r="H1058">
            <v>38.65</v>
          </cell>
          <cell r="S1058">
            <v>44.48</v>
          </cell>
        </row>
        <row r="1059">
          <cell r="H1059">
            <v>38.65</v>
          </cell>
          <cell r="S1059">
            <v>45.19</v>
          </cell>
        </row>
        <row r="1060">
          <cell r="H1060">
            <v>44.69</v>
          </cell>
          <cell r="S1060">
            <v>51.37</v>
          </cell>
        </row>
        <row r="1061">
          <cell r="H1061">
            <v>44.69</v>
          </cell>
          <cell r="S1061">
            <v>48.42</v>
          </cell>
        </row>
        <row r="1062">
          <cell r="H1062">
            <v>46.98</v>
          </cell>
          <cell r="S1062">
            <v>48.42</v>
          </cell>
        </row>
        <row r="1063">
          <cell r="H1063">
            <v>46.98</v>
          </cell>
          <cell r="S1063">
            <v>56.08</v>
          </cell>
        </row>
        <row r="1064">
          <cell r="H1064">
            <v>46.98</v>
          </cell>
          <cell r="S1064">
            <v>57.68</v>
          </cell>
        </row>
        <row r="1065">
          <cell r="H1065">
            <v>41.75</v>
          </cell>
          <cell r="S1065">
            <v>57.22</v>
          </cell>
        </row>
        <row r="1066">
          <cell r="H1066">
            <v>41.75</v>
          </cell>
          <cell r="S1066">
            <v>58.79</v>
          </cell>
        </row>
        <row r="1067">
          <cell r="H1067">
            <v>53.8</v>
          </cell>
          <cell r="S1067">
            <v>55.02</v>
          </cell>
        </row>
        <row r="1068">
          <cell r="H1068">
            <v>59.57</v>
          </cell>
          <cell r="S1068">
            <v>55.02</v>
          </cell>
        </row>
        <row r="1069">
          <cell r="H1069">
            <v>62.88</v>
          </cell>
          <cell r="S1069">
            <v>56.84</v>
          </cell>
        </row>
        <row r="1070">
          <cell r="H1070">
            <v>52.03</v>
          </cell>
          <cell r="S1070">
            <v>62.88</v>
          </cell>
        </row>
        <row r="1071">
          <cell r="H1071">
            <v>52.03</v>
          </cell>
          <cell r="S1071">
            <v>62.62</v>
          </cell>
        </row>
        <row r="1072">
          <cell r="H1072">
            <v>56.51</v>
          </cell>
          <cell r="S1072">
            <v>66.150000000000006</v>
          </cell>
        </row>
        <row r="1073">
          <cell r="H1073">
            <v>56.51</v>
          </cell>
          <cell r="S1073">
            <v>61.39</v>
          </cell>
        </row>
        <row r="1074">
          <cell r="H1074">
            <v>52.98</v>
          </cell>
          <cell r="S1074">
            <v>61.39</v>
          </cell>
        </row>
        <row r="1075">
          <cell r="H1075">
            <v>48.79</v>
          </cell>
          <cell r="S1075">
            <v>59.34</v>
          </cell>
        </row>
        <row r="1076">
          <cell r="H1076">
            <v>47.65</v>
          </cell>
          <cell r="S1076">
            <v>56.12</v>
          </cell>
        </row>
        <row r="1077">
          <cell r="H1077">
            <v>45.86</v>
          </cell>
          <cell r="S1077">
            <v>58.48</v>
          </cell>
        </row>
        <row r="1078">
          <cell r="H1078">
            <v>45.86</v>
          </cell>
          <cell r="S1078">
            <v>58.48</v>
          </cell>
        </row>
        <row r="1079">
          <cell r="H1079">
            <v>49.68</v>
          </cell>
          <cell r="S1079">
            <v>56.98</v>
          </cell>
        </row>
        <row r="1080">
          <cell r="H1080">
            <v>49.68</v>
          </cell>
          <cell r="S1080">
            <v>56.98</v>
          </cell>
        </row>
        <row r="1081">
          <cell r="H1081">
            <v>48.39</v>
          </cell>
          <cell r="S1081">
            <v>60.1</v>
          </cell>
        </row>
        <row r="1082">
          <cell r="H1082">
            <v>49.95</v>
          </cell>
          <cell r="S1082">
            <v>66.489999999999995</v>
          </cell>
        </row>
        <row r="1083">
          <cell r="H1083">
            <v>46.09</v>
          </cell>
          <cell r="S1083">
            <v>74.489999999999995</v>
          </cell>
        </row>
        <row r="1084">
          <cell r="H1084">
            <v>42.31</v>
          </cell>
          <cell r="S1084">
            <v>62.5</v>
          </cell>
        </row>
        <row r="1085">
          <cell r="H1085">
            <v>42.31</v>
          </cell>
          <cell r="S1085">
            <v>62.5</v>
          </cell>
        </row>
        <row r="1086">
          <cell r="H1086">
            <v>51.1</v>
          </cell>
          <cell r="S1086">
            <v>68.510000000000005</v>
          </cell>
        </row>
        <row r="1087">
          <cell r="H1087">
            <v>51.1</v>
          </cell>
          <cell r="S1087">
            <v>75.27</v>
          </cell>
        </row>
        <row r="1088">
          <cell r="H1088">
            <v>45.71</v>
          </cell>
          <cell r="S1088">
            <v>79.08</v>
          </cell>
        </row>
        <row r="1089">
          <cell r="H1089">
            <v>45.71</v>
          </cell>
          <cell r="S1089">
            <v>75.28</v>
          </cell>
        </row>
        <row r="1090">
          <cell r="H1090">
            <v>46.18</v>
          </cell>
          <cell r="S1090">
            <v>73.95</v>
          </cell>
        </row>
        <row r="1091">
          <cell r="H1091">
            <v>46.18</v>
          </cell>
          <cell r="S1091">
            <v>73.95</v>
          </cell>
        </row>
        <row r="1092">
          <cell r="H1092">
            <v>46.18</v>
          </cell>
          <cell r="S1092">
            <v>87.43</v>
          </cell>
        </row>
        <row r="1093">
          <cell r="H1093">
            <v>50.71</v>
          </cell>
          <cell r="S1093">
            <v>103.13</v>
          </cell>
        </row>
        <row r="1094">
          <cell r="H1094">
            <v>50.71</v>
          </cell>
          <cell r="S1094">
            <v>99.89</v>
          </cell>
        </row>
        <row r="1095">
          <cell r="H1095">
            <v>44.09</v>
          </cell>
          <cell r="S1095">
            <v>93.14</v>
          </cell>
        </row>
        <row r="1096">
          <cell r="H1096">
            <v>44.09</v>
          </cell>
          <cell r="S1096">
            <v>80.89</v>
          </cell>
        </row>
        <row r="1097">
          <cell r="H1097">
            <v>39.57</v>
          </cell>
          <cell r="S1097">
            <v>80.89</v>
          </cell>
        </row>
        <row r="1098">
          <cell r="H1098">
            <v>39.57</v>
          </cell>
          <cell r="S1098">
            <v>85.45</v>
          </cell>
        </row>
      </sheetData>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Names"/>
      <sheetName val="newFlow"/>
      <sheetName val="oldFlow"/>
      <sheetName val="DeltaFlow"/>
      <sheetName val="avgflow"/>
      <sheetName val="DeltaAvg"/>
      <sheetName val="newBOM"/>
      <sheetName val="oldBO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List"/>
      <sheetName val="All Projects"/>
      <sheetName val="Summary"/>
      <sheetName val="Metered Data Validation"/>
      <sheetName val="-"/>
      <sheetName val="IID 200909"/>
      <sheetName val="IID 200908"/>
      <sheetName val="MV90 200909"/>
      <sheetName val="WES Interval"/>
      <sheetName val="WES Pymt"/>
      <sheetName val="WIT Stmt"/>
      <sheetName val="--"/>
      <sheetName val="OST Notes"/>
      <sheetName val="#REF"/>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S Contracts"/>
      <sheetName val="Probability Updates"/>
      <sheetName val="Flexible Compliance"/>
      <sheetName val="By Categories"/>
      <sheetName val="Open Position"/>
      <sheetName val="By Signed &amp; Pre-2008 Short List"/>
      <sheetName val="Bilats"/>
      <sheetName val="Red &amp; Green"/>
      <sheetName val="Drop-Down Lists"/>
    </sheetNames>
    <sheetDataSet>
      <sheetData sheetId="0"/>
      <sheetData sheetId="1"/>
      <sheetData sheetId="2"/>
      <sheetData sheetId="3"/>
      <sheetData sheetId="4"/>
      <sheetData sheetId="5"/>
      <sheetData sheetId="6"/>
      <sheetData sheetId="7"/>
      <sheetData sheetId="8">
        <row r="22">
          <cell r="F22" t="str">
            <v>PG&amp;E</v>
          </cell>
        </row>
        <row r="23">
          <cell r="F23" t="str">
            <v>Contracted</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llYearsChart"/>
      <sheetName val="CalYrAve"/>
      <sheetName val="Natsource"/>
      <sheetName val="Model"/>
      <sheetName val="BasisChart"/>
      <sheetName val="Natsource Canada"/>
      <sheetName val="Natsource West"/>
      <sheetName val="Readm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heet3"/>
      <sheetName val="Option"/>
      <sheetName val="Rename"/>
      <sheetName val="RenameJuly"/>
      <sheetName val="RenameJulyPGE"/>
      <sheetName val="RenameJulyPGEcons"/>
    </sheetNames>
    <sheetDataSet>
      <sheetData sheetId="0"/>
      <sheetData sheetId="1" refreshError="1"/>
      <sheetData sheetId="2"/>
      <sheetData sheetId="3" refreshError="1"/>
      <sheetData sheetId="4" refreshError="1"/>
      <sheetData sheetId="5"/>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ED TO DELETE Exception"/>
      <sheetName val="Instructions"/>
      <sheetName val="PhysDealTicket"/>
      <sheetName val="HA+DA Sell+Buy"/>
      <sheetName val="Term Sell"/>
      <sheetName val="Term Buy"/>
      <sheetName val="Counterparty Summary"/>
      <sheetName val="Transaction Detail"/>
      <sheetName val="Summer RFO"/>
      <sheetName val="Pricing"/>
      <sheetName val="Input"/>
      <sheetName val="Day Count"/>
      <sheetName val="Collateral Tracking"/>
      <sheetName val="db"/>
      <sheetName val="data"/>
      <sheetName val="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9">
          <cell r="J39">
            <v>38118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_NOTES"/>
      <sheetName val="Hydro Shape Factors_80%Exceed"/>
      <sheetName val="Hydro Shape Factors_50%Exceed"/>
      <sheetName val="Hydro Shape Factors_20%Exceed"/>
      <sheetName val="Project_Targets_Discounts"/>
      <sheetName val="Project_Targets_Shape"/>
      <sheetName val="Project_Targets_Shape_Formula"/>
      <sheetName val="QF Removed Projects"/>
      <sheetName val="Removed Projects"/>
      <sheetName val="DB Query"/>
      <sheetName val="December Deterministic"/>
      <sheetName val="Month MWh"/>
      <sheetName val="ERRA Lookup"/>
      <sheetName val="QF Energy 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D4" t="str">
            <v>Crockett_New</v>
          </cell>
          <cell r="E4" t="str">
            <v>QFs</v>
          </cell>
          <cell r="F4" t="str">
            <v>Gen</v>
          </cell>
          <cell r="G4"/>
          <cell r="H4"/>
          <cell r="I4">
            <v>147325</v>
          </cell>
          <cell r="J4">
            <v>137785</v>
          </cell>
          <cell r="K4">
            <v>168297</v>
          </cell>
          <cell r="L4">
            <v>168219</v>
          </cell>
          <cell r="M4">
            <v>151941</v>
          </cell>
          <cell r="N4">
            <v>135291</v>
          </cell>
          <cell r="O4">
            <v>160894</v>
          </cell>
          <cell r="P4">
            <v>168219</v>
          </cell>
          <cell r="Q4">
            <v>166290</v>
          </cell>
          <cell r="R4">
            <v>171300</v>
          </cell>
          <cell r="S4">
            <v>171885</v>
          </cell>
          <cell r="T4">
            <v>162819</v>
          </cell>
          <cell r="U4">
            <v>129774</v>
          </cell>
          <cell r="V4">
            <v>147697</v>
          </cell>
          <cell r="W4">
            <v>168219</v>
          </cell>
          <cell r="X4">
            <v>168219</v>
          </cell>
          <cell r="Y4">
            <v>157380</v>
          </cell>
          <cell r="Z4">
            <v>168258</v>
          </cell>
          <cell r="AA4">
            <v>124924</v>
          </cell>
          <cell r="AB4">
            <v>168258</v>
          </cell>
          <cell r="AC4">
            <v>166095</v>
          </cell>
          <cell r="AD4">
            <v>171495</v>
          </cell>
          <cell r="AE4">
            <v>171885</v>
          </cell>
          <cell r="AF4">
            <v>162741</v>
          </cell>
          <cell r="AG4">
            <v>168297</v>
          </cell>
          <cell r="AH4">
            <v>125836</v>
          </cell>
          <cell r="AI4">
            <v>168180</v>
          </cell>
          <cell r="AJ4">
            <v>168258</v>
          </cell>
          <cell r="AK4">
            <v>97179</v>
          </cell>
          <cell r="AL4">
            <v>75990</v>
          </cell>
          <cell r="AM4">
            <v>162858</v>
          </cell>
          <cell r="AN4">
            <v>168258</v>
          </cell>
          <cell r="AO4">
            <v>165900</v>
          </cell>
          <cell r="AP4">
            <v>171690</v>
          </cell>
          <cell r="AQ4">
            <v>171690</v>
          </cell>
          <cell r="AR4">
            <v>162780</v>
          </cell>
          <cell r="AS4">
            <v>168297</v>
          </cell>
          <cell r="AT4">
            <v>125797</v>
          </cell>
          <cell r="AU4">
            <v>168219</v>
          </cell>
          <cell r="AV4">
            <v>168258</v>
          </cell>
          <cell r="AW4">
            <v>151941</v>
          </cell>
          <cell r="AX4">
            <v>130324</v>
          </cell>
          <cell r="AY4">
            <v>162858</v>
          </cell>
          <cell r="AZ4">
            <v>168219</v>
          </cell>
          <cell r="BA4">
            <v>166095</v>
          </cell>
          <cell r="BB4">
            <v>171690</v>
          </cell>
          <cell r="BC4">
            <v>171495</v>
          </cell>
          <cell r="BD4">
            <v>162819</v>
          </cell>
          <cell r="BE4">
            <v>129852</v>
          </cell>
          <cell r="BF4">
            <v>55557</v>
          </cell>
          <cell r="BG4">
            <v>168258</v>
          </cell>
          <cell r="BH4">
            <v>168219</v>
          </cell>
          <cell r="BI4">
            <v>151941</v>
          </cell>
          <cell r="BJ4">
            <v>130363</v>
          </cell>
          <cell r="BK4">
            <v>162858</v>
          </cell>
          <cell r="BL4">
            <v>168180</v>
          </cell>
          <cell r="BM4">
            <v>166290</v>
          </cell>
          <cell r="BN4">
            <v>171885</v>
          </cell>
          <cell r="BO4">
            <v>171495</v>
          </cell>
          <cell r="BP4">
            <v>162819</v>
          </cell>
          <cell r="BQ4">
            <v>168258</v>
          </cell>
          <cell r="BR4">
            <v>125797</v>
          </cell>
          <cell r="BS4">
            <v>168258</v>
          </cell>
          <cell r="BT4">
            <v>168180</v>
          </cell>
          <cell r="BU4">
            <v>157380</v>
          </cell>
          <cell r="BV4">
            <v>168297</v>
          </cell>
          <cell r="BW4">
            <v>162819</v>
          </cell>
          <cell r="BX4">
            <v>168219</v>
          </cell>
          <cell r="BY4">
            <v>166290</v>
          </cell>
          <cell r="BZ4">
            <v>171300</v>
          </cell>
          <cell r="CA4">
            <v>171885</v>
          </cell>
          <cell r="CB4">
            <v>162819</v>
          </cell>
          <cell r="CC4">
            <v>168219</v>
          </cell>
          <cell r="CD4">
            <v>162780</v>
          </cell>
          <cell r="CE4">
            <v>168219</v>
          </cell>
          <cell r="CF4">
            <v>168219</v>
          </cell>
          <cell r="CG4">
            <v>151941</v>
          </cell>
          <cell r="CH4">
            <v>168297</v>
          </cell>
          <cell r="CI4">
            <v>162780</v>
          </cell>
          <cell r="CJ4">
            <v>168258</v>
          </cell>
          <cell r="CK4">
            <v>166290</v>
          </cell>
          <cell r="CL4">
            <v>171300</v>
          </cell>
          <cell r="CM4">
            <v>171885</v>
          </cell>
          <cell r="CN4">
            <v>162780</v>
          </cell>
          <cell r="CO4">
            <v>168258</v>
          </cell>
          <cell r="CP4">
            <v>162819</v>
          </cell>
          <cell r="CQ4">
            <v>168180</v>
          </cell>
          <cell r="CR4">
            <v>168258</v>
          </cell>
          <cell r="CS4">
            <v>151941</v>
          </cell>
          <cell r="CT4">
            <v>168258</v>
          </cell>
          <cell r="CU4">
            <v>162819</v>
          </cell>
          <cell r="CV4">
            <v>168258</v>
          </cell>
          <cell r="CW4">
            <v>166095</v>
          </cell>
          <cell r="CX4">
            <v>171495</v>
          </cell>
          <cell r="CY4">
            <v>171885</v>
          </cell>
          <cell r="CZ4">
            <v>162741</v>
          </cell>
          <cell r="DA4">
            <v>168297</v>
          </cell>
          <cell r="DB4">
            <v>162819</v>
          </cell>
          <cell r="DC4">
            <v>168180</v>
          </cell>
          <cell r="DD4">
            <v>168258</v>
          </cell>
          <cell r="DE4">
            <v>151941</v>
          </cell>
          <cell r="DF4">
            <v>168219</v>
          </cell>
          <cell r="DG4">
            <v>162858</v>
          </cell>
          <cell r="DH4">
            <v>168258</v>
          </cell>
          <cell r="DI4">
            <v>165900</v>
          </cell>
          <cell r="DJ4">
            <v>171690</v>
          </cell>
          <cell r="DK4">
            <v>171690</v>
          </cell>
          <cell r="DL4">
            <v>162780</v>
          </cell>
          <cell r="DM4">
            <v>168297</v>
          </cell>
          <cell r="DN4">
            <v>162741</v>
          </cell>
          <cell r="DO4">
            <v>168219</v>
          </cell>
          <cell r="DP4">
            <v>168258</v>
          </cell>
          <cell r="DQ4">
            <v>157341</v>
          </cell>
          <cell r="DR4">
            <v>168258</v>
          </cell>
          <cell r="DS4">
            <v>162858</v>
          </cell>
          <cell r="DT4">
            <v>168180</v>
          </cell>
          <cell r="DU4">
            <v>166290</v>
          </cell>
          <cell r="DV4">
            <v>171885</v>
          </cell>
          <cell r="DW4">
            <v>171495</v>
          </cell>
          <cell r="DX4">
            <v>162819</v>
          </cell>
          <cell r="DY4">
            <v>168258</v>
          </cell>
          <cell r="DZ4">
            <v>125797</v>
          </cell>
          <cell r="EA4">
            <v>168258</v>
          </cell>
        </row>
        <row r="5">
          <cell r="D5" t="str">
            <v>DWR_CORAL_NP15_6x16</v>
          </cell>
          <cell r="E5" t="str">
            <v>DWR</v>
          </cell>
          <cell r="F5" t="str">
            <v>Gen</v>
          </cell>
          <cell r="G5"/>
          <cell r="H5"/>
          <cell r="I5">
            <v>210664.72959999999</v>
          </cell>
          <cell r="J5">
            <v>101508.72</v>
          </cell>
          <cell r="K5">
            <v>105569.06879999999</v>
          </cell>
          <cell r="L5">
            <v>170698.52</v>
          </cell>
          <cell r="M5">
            <v>163870.57920000001</v>
          </cell>
          <cell r="N5">
            <v>92177.222399999999</v>
          </cell>
          <cell r="O5">
            <v>88763.251199999999</v>
          </cell>
          <cell r="P5">
            <v>85349.28</v>
          </cell>
          <cell r="Q5">
            <v>177526.4608</v>
          </cell>
          <cell r="R5">
            <v>170698.52</v>
          </cell>
          <cell r="S5">
            <v>184354.40160000001</v>
          </cell>
          <cell r="T5">
            <v>170698.52</v>
          </cell>
          <cell r="U5">
            <v>177526.4608</v>
          </cell>
          <cell r="V5">
            <v>85349.28</v>
          </cell>
          <cell r="W5">
            <v>88763.251199999999</v>
          </cell>
          <cell r="X5">
            <v>170698.52</v>
          </cell>
          <cell r="Y5">
            <v>170698.52</v>
          </cell>
          <cell r="Z5">
            <v>92177.222399999999</v>
          </cell>
          <cell r="AA5">
            <v>85349.28</v>
          </cell>
          <cell r="AB5">
            <v>88763.251199999999</v>
          </cell>
          <cell r="AC5">
            <v>177526.4608</v>
          </cell>
        </row>
        <row r="6">
          <cell r="D6" t="str">
            <v>DWR_CORAL_NP15_7x24</v>
          </cell>
          <cell r="E6" t="str">
            <v>DWR</v>
          </cell>
          <cell r="F6" t="str">
            <v>Gen</v>
          </cell>
          <cell r="G6"/>
          <cell r="H6"/>
          <cell r="I6">
            <v>29115.9192</v>
          </cell>
          <cell r="J6">
            <v>14651.856</v>
          </cell>
          <cell r="K6">
            <v>15140.251200000001</v>
          </cell>
          <cell r="L6">
            <v>29115.9192</v>
          </cell>
          <cell r="M6">
            <v>26298.249599999999</v>
          </cell>
          <cell r="N6">
            <v>14557.922399999999</v>
          </cell>
          <cell r="O6">
            <v>14088.312</v>
          </cell>
          <cell r="P6">
            <v>14557.922399999999</v>
          </cell>
          <cell r="Q6">
            <v>28176.696</v>
          </cell>
          <cell r="R6">
            <v>29115.9192</v>
          </cell>
          <cell r="S6">
            <v>29115.9192</v>
          </cell>
          <cell r="T6">
            <v>28176.696</v>
          </cell>
          <cell r="U6">
            <v>29115.9192</v>
          </cell>
          <cell r="V6">
            <v>14088.312</v>
          </cell>
          <cell r="W6">
            <v>14557.922399999999</v>
          </cell>
          <cell r="X6">
            <v>29115.9192</v>
          </cell>
          <cell r="Y6">
            <v>27237.4728</v>
          </cell>
          <cell r="Z6">
            <v>14557.922399999999</v>
          </cell>
          <cell r="AA6">
            <v>14088.312</v>
          </cell>
          <cell r="AB6">
            <v>14557.922399999999</v>
          </cell>
          <cell r="AC6">
            <v>28176.696</v>
          </cell>
        </row>
        <row r="7">
          <cell r="D7" t="str">
            <v>DWR_CORAL_SP15_6x16</v>
          </cell>
          <cell r="E7" t="str">
            <v>DWR</v>
          </cell>
          <cell r="F7" t="str">
            <v>Gen</v>
          </cell>
          <cell r="G7"/>
          <cell r="H7"/>
          <cell r="I7">
            <v>12955.612800000001</v>
          </cell>
          <cell r="J7">
            <v>6228.64</v>
          </cell>
          <cell r="K7">
            <v>6477.7856000000002</v>
          </cell>
          <cell r="L7">
            <v>18685.96</v>
          </cell>
          <cell r="M7">
            <v>17938.5216</v>
          </cell>
          <cell r="N7">
            <v>10090.44</v>
          </cell>
          <cell r="O7">
            <v>9716.7199999999993</v>
          </cell>
          <cell r="P7">
            <v>9343</v>
          </cell>
          <cell r="Q7">
            <v>19433.398399999998</v>
          </cell>
          <cell r="R7">
            <v>18685.96</v>
          </cell>
          <cell r="S7">
            <v>20180.836800000001</v>
          </cell>
          <cell r="T7">
            <v>18685.96</v>
          </cell>
          <cell r="U7">
            <v>19433.398399999998</v>
          </cell>
          <cell r="V7">
            <v>9343</v>
          </cell>
          <cell r="W7">
            <v>9716.7199999999993</v>
          </cell>
          <cell r="X7">
            <v>18685.96</v>
          </cell>
          <cell r="Y7">
            <v>18685.96</v>
          </cell>
          <cell r="Z7">
            <v>10090.44</v>
          </cell>
          <cell r="AA7">
            <v>9343</v>
          </cell>
          <cell r="AB7">
            <v>9716.7199999999993</v>
          </cell>
          <cell r="AC7">
            <v>19433.398399999998</v>
          </cell>
        </row>
        <row r="8">
          <cell r="D8" t="str">
            <v>DWR_CORAL_SP15_7x24</v>
          </cell>
          <cell r="E8" t="str">
            <v>DWR</v>
          </cell>
          <cell r="F8" t="str">
            <v>Gen</v>
          </cell>
          <cell r="G8"/>
          <cell r="H8"/>
          <cell r="I8">
            <v>32556.547200000001</v>
          </cell>
          <cell r="J8">
            <v>15543.144</v>
          </cell>
          <cell r="K8">
            <v>16061.248799999999</v>
          </cell>
          <cell r="L8">
            <v>32556.547200000001</v>
          </cell>
          <cell r="M8">
            <v>29405.9136</v>
          </cell>
          <cell r="N8">
            <v>16278.2736</v>
          </cell>
          <cell r="O8">
            <v>15753.168</v>
          </cell>
          <cell r="P8">
            <v>16278.2736</v>
          </cell>
          <cell r="Q8">
            <v>31506.335999999999</v>
          </cell>
          <cell r="R8">
            <v>32556.547200000001</v>
          </cell>
          <cell r="S8">
            <v>32556.547200000001</v>
          </cell>
          <cell r="T8">
            <v>31506.335999999999</v>
          </cell>
          <cell r="U8">
            <v>32556.547200000001</v>
          </cell>
          <cell r="V8">
            <v>15753.168</v>
          </cell>
          <cell r="W8">
            <v>16278.2736</v>
          </cell>
          <cell r="X8">
            <v>32556.547200000001</v>
          </cell>
          <cell r="Y8">
            <v>30456.124800000001</v>
          </cell>
          <cell r="Z8">
            <v>16278.2736</v>
          </cell>
          <cell r="AA8">
            <v>15753.168</v>
          </cell>
          <cell r="AB8">
            <v>16278.2736</v>
          </cell>
          <cell r="AC8">
            <v>31506.335999999999</v>
          </cell>
        </row>
        <row r="9">
          <cell r="D9" t="str">
            <v>Etiwanda</v>
          </cell>
          <cell r="E9" t="str">
            <v>MWD Etiwanda Contract</v>
          </cell>
          <cell r="F9" t="str">
            <v>Gen</v>
          </cell>
          <cell r="G9"/>
          <cell r="H9"/>
          <cell r="I9">
            <v>0</v>
          </cell>
          <cell r="J9">
            <v>0</v>
          </cell>
          <cell r="K9">
            <v>0</v>
          </cell>
          <cell r="L9">
            <v>0</v>
          </cell>
          <cell r="M9">
            <v>0</v>
          </cell>
          <cell r="N9">
            <v>0</v>
          </cell>
          <cell r="O9">
            <v>3639.9780000000001</v>
          </cell>
          <cell r="P9">
            <v>5405.9970000000003</v>
          </cell>
          <cell r="Q9">
            <v>10183.004999999999</v>
          </cell>
          <cell r="R9">
            <v>11905.9964</v>
          </cell>
          <cell r="S9">
            <v>11336.994500000001</v>
          </cell>
          <cell r="T9">
            <v>12387</v>
          </cell>
          <cell r="U9">
            <v>0</v>
          </cell>
          <cell r="V9">
            <v>0</v>
          </cell>
          <cell r="W9">
            <v>0</v>
          </cell>
          <cell r="X9">
            <v>0</v>
          </cell>
          <cell r="Y9">
            <v>0</v>
          </cell>
          <cell r="Z9">
            <v>0</v>
          </cell>
          <cell r="AA9">
            <v>4104.0029999999997</v>
          </cell>
          <cell r="AB9">
            <v>6095.9888000000001</v>
          </cell>
          <cell r="AC9">
            <v>11483.001</v>
          </cell>
          <cell r="AD9">
            <v>13425.0026</v>
          </cell>
          <cell r="AE9">
            <v>12782.998799999999</v>
          </cell>
          <cell r="AF9">
            <v>13968</v>
          </cell>
          <cell r="AG9">
            <v>0</v>
          </cell>
          <cell r="AH9">
            <v>0</v>
          </cell>
          <cell r="AI9">
            <v>0</v>
          </cell>
          <cell r="AJ9">
            <v>0</v>
          </cell>
          <cell r="AK9">
            <v>0</v>
          </cell>
          <cell r="AL9">
            <v>0</v>
          </cell>
          <cell r="AM9">
            <v>4041.9929999999999</v>
          </cell>
          <cell r="AN9">
            <v>6004.0118000000002</v>
          </cell>
          <cell r="AO9">
            <v>11308.998</v>
          </cell>
          <cell r="AP9">
            <v>13222.008400000001</v>
          </cell>
          <cell r="AQ9">
            <v>12589.9928</v>
          </cell>
          <cell r="AR9">
            <v>13757.001</v>
          </cell>
          <cell r="AS9">
            <v>0</v>
          </cell>
          <cell r="AT9">
            <v>0</v>
          </cell>
          <cell r="AU9">
            <v>0</v>
          </cell>
          <cell r="AV9">
            <v>0</v>
          </cell>
          <cell r="AW9">
            <v>0</v>
          </cell>
          <cell r="AX9">
            <v>0</v>
          </cell>
          <cell r="AY9">
            <v>4032.018</v>
          </cell>
          <cell r="AZ9">
            <v>5989.0015999999996</v>
          </cell>
          <cell r="BA9">
            <v>11282.004000000001</v>
          </cell>
        </row>
        <row r="10">
          <cell r="D10" t="str">
            <v>Etiwanda_GasShort_Malin</v>
          </cell>
          <cell r="E10" t="str">
            <v>MWD Etiwanda Contract</v>
          </cell>
          <cell r="F10" t="str">
            <v>Gen</v>
          </cell>
          <cell r="G10"/>
          <cell r="H10"/>
        </row>
        <row r="11">
          <cell r="D11" t="str">
            <v>Etiwanda_GasShort_Topock</v>
          </cell>
          <cell r="E11" t="str">
            <v>MWD Etiwanda Contract</v>
          </cell>
          <cell r="F11" t="str">
            <v>Gen</v>
          </cell>
          <cell r="G11"/>
          <cell r="H11"/>
        </row>
        <row r="12">
          <cell r="D12" t="str">
            <v>Humboldt_New_NG</v>
          </cell>
          <cell r="E12" t="str">
            <v>UOG Fossil</v>
          </cell>
          <cell r="F12" t="str">
            <v>UOG</v>
          </cell>
          <cell r="G12"/>
          <cell r="H12"/>
        </row>
        <row r="13">
          <cell r="D13" t="str">
            <v>Humboldt_Owned_Energy</v>
          </cell>
          <cell r="E13" t="str">
            <v>UOG Fossil</v>
          </cell>
          <cell r="F13" t="str">
            <v>UOG</v>
          </cell>
          <cell r="G13" t="str">
            <v>Fossil</v>
          </cell>
          <cell r="H13"/>
          <cell r="I13">
            <v>31372</v>
          </cell>
          <cell r="J13">
            <v>30360</v>
          </cell>
          <cell r="K13">
            <v>74214</v>
          </cell>
          <cell r="L13">
            <v>74214</v>
          </cell>
          <cell r="M13">
            <v>28336</v>
          </cell>
          <cell r="N13">
            <v>31372</v>
          </cell>
          <cell r="O13">
            <v>30360</v>
          </cell>
          <cell r="P13">
            <v>31372</v>
          </cell>
          <cell r="Q13">
            <v>30360</v>
          </cell>
          <cell r="R13">
            <v>31372</v>
          </cell>
          <cell r="S13">
            <v>31372</v>
          </cell>
          <cell r="T13">
            <v>30360</v>
          </cell>
          <cell r="U13">
            <v>31372</v>
          </cell>
          <cell r="V13">
            <v>30360</v>
          </cell>
          <cell r="W13">
            <v>74214</v>
          </cell>
          <cell r="X13">
            <v>74214</v>
          </cell>
          <cell r="Y13">
            <v>29348</v>
          </cell>
          <cell r="Z13">
            <v>31372</v>
          </cell>
          <cell r="AA13">
            <v>30360</v>
          </cell>
          <cell r="AB13">
            <v>31372</v>
          </cell>
          <cell r="AC13">
            <v>30360</v>
          </cell>
          <cell r="AD13">
            <v>31372</v>
          </cell>
          <cell r="AE13">
            <v>31372</v>
          </cell>
          <cell r="AF13">
            <v>30360</v>
          </cell>
          <cell r="AG13">
            <v>31372</v>
          </cell>
          <cell r="AH13">
            <v>30360</v>
          </cell>
          <cell r="AI13">
            <v>74214</v>
          </cell>
          <cell r="AJ13">
            <v>74214</v>
          </cell>
          <cell r="AK13">
            <v>28336</v>
          </cell>
          <cell r="AL13">
            <v>31372</v>
          </cell>
          <cell r="AM13">
            <v>30360</v>
          </cell>
          <cell r="AN13">
            <v>31372</v>
          </cell>
          <cell r="AO13">
            <v>30360</v>
          </cell>
          <cell r="AP13">
            <v>31372</v>
          </cell>
          <cell r="AQ13">
            <v>31372</v>
          </cell>
          <cell r="AR13">
            <v>30360</v>
          </cell>
          <cell r="AS13">
            <v>31372</v>
          </cell>
          <cell r="AT13">
            <v>30360</v>
          </cell>
          <cell r="AU13">
            <v>74214</v>
          </cell>
          <cell r="AV13">
            <v>74214</v>
          </cell>
          <cell r="AW13">
            <v>28336</v>
          </cell>
          <cell r="AX13">
            <v>31372</v>
          </cell>
          <cell r="AY13">
            <v>30360</v>
          </cell>
          <cell r="AZ13">
            <v>31372</v>
          </cell>
          <cell r="BA13">
            <v>30360</v>
          </cell>
          <cell r="BB13">
            <v>31372</v>
          </cell>
          <cell r="BC13">
            <v>31372</v>
          </cell>
          <cell r="BD13">
            <v>30360</v>
          </cell>
          <cell r="BE13">
            <v>31372</v>
          </cell>
          <cell r="BF13">
            <v>30360</v>
          </cell>
          <cell r="BG13">
            <v>74214</v>
          </cell>
          <cell r="BH13">
            <v>74214</v>
          </cell>
          <cell r="BI13">
            <v>28336</v>
          </cell>
          <cell r="BJ13">
            <v>31372</v>
          </cell>
          <cell r="BK13">
            <v>30360</v>
          </cell>
          <cell r="BL13">
            <v>31372</v>
          </cell>
          <cell r="BM13">
            <v>30360</v>
          </cell>
          <cell r="BN13">
            <v>31372</v>
          </cell>
          <cell r="BO13">
            <v>31372</v>
          </cell>
          <cell r="BP13">
            <v>30360</v>
          </cell>
          <cell r="BQ13">
            <v>31372</v>
          </cell>
          <cell r="BR13">
            <v>30360</v>
          </cell>
          <cell r="BS13">
            <v>74214</v>
          </cell>
          <cell r="BT13">
            <v>74214</v>
          </cell>
          <cell r="BU13">
            <v>29348</v>
          </cell>
          <cell r="BV13">
            <v>31372</v>
          </cell>
          <cell r="BW13">
            <v>30360</v>
          </cell>
          <cell r="BX13">
            <v>31372</v>
          </cell>
          <cell r="BY13">
            <v>30360</v>
          </cell>
          <cell r="BZ13">
            <v>31372</v>
          </cell>
          <cell r="CA13">
            <v>31372</v>
          </cell>
          <cell r="CB13">
            <v>30360</v>
          </cell>
          <cell r="CC13">
            <v>31372</v>
          </cell>
          <cell r="CD13">
            <v>30360</v>
          </cell>
          <cell r="CE13">
            <v>74214</v>
          </cell>
          <cell r="CF13">
            <v>74214</v>
          </cell>
          <cell r="CG13">
            <v>28336</v>
          </cell>
          <cell r="CH13">
            <v>31372</v>
          </cell>
          <cell r="CI13">
            <v>30360</v>
          </cell>
          <cell r="CJ13">
            <v>31372</v>
          </cell>
          <cell r="CK13">
            <v>30360</v>
          </cell>
          <cell r="CL13">
            <v>31372</v>
          </cell>
          <cell r="CM13">
            <v>31372</v>
          </cell>
          <cell r="CN13">
            <v>30360</v>
          </cell>
          <cell r="CO13">
            <v>31372</v>
          </cell>
          <cell r="CP13">
            <v>30360</v>
          </cell>
          <cell r="CQ13">
            <v>74214</v>
          </cell>
          <cell r="CR13">
            <v>74214</v>
          </cell>
          <cell r="CS13">
            <v>28336</v>
          </cell>
          <cell r="CT13">
            <v>31372</v>
          </cell>
          <cell r="CU13">
            <v>30360</v>
          </cell>
          <cell r="CV13">
            <v>31372</v>
          </cell>
          <cell r="CW13">
            <v>30360</v>
          </cell>
          <cell r="CX13">
            <v>31372</v>
          </cell>
          <cell r="CY13">
            <v>31372</v>
          </cell>
          <cell r="CZ13">
            <v>30360</v>
          </cell>
          <cell r="DA13">
            <v>31372</v>
          </cell>
          <cell r="DB13">
            <v>30360</v>
          </cell>
          <cell r="DC13">
            <v>74214</v>
          </cell>
          <cell r="DD13">
            <v>74214</v>
          </cell>
          <cell r="DE13">
            <v>28336</v>
          </cell>
          <cell r="DF13">
            <v>31372</v>
          </cell>
          <cell r="DG13">
            <v>30360</v>
          </cell>
          <cell r="DH13">
            <v>31372</v>
          </cell>
          <cell r="DI13">
            <v>30360</v>
          </cell>
          <cell r="DJ13">
            <v>31372</v>
          </cell>
          <cell r="DK13">
            <v>31372</v>
          </cell>
          <cell r="DL13">
            <v>30360</v>
          </cell>
          <cell r="DM13">
            <v>31372</v>
          </cell>
          <cell r="DN13">
            <v>30360</v>
          </cell>
          <cell r="DO13">
            <v>74214</v>
          </cell>
          <cell r="DP13">
            <v>74214</v>
          </cell>
          <cell r="DQ13">
            <v>29348</v>
          </cell>
          <cell r="DR13">
            <v>31372</v>
          </cell>
          <cell r="DS13">
            <v>30360</v>
          </cell>
          <cell r="DT13">
            <v>31372</v>
          </cell>
          <cell r="DU13">
            <v>30360</v>
          </cell>
          <cell r="DV13">
            <v>31372</v>
          </cell>
          <cell r="DW13">
            <v>31372</v>
          </cell>
          <cell r="DX13">
            <v>30360</v>
          </cell>
          <cell r="DY13">
            <v>31372</v>
          </cell>
          <cell r="DZ13">
            <v>30360</v>
          </cell>
          <cell r="EA13">
            <v>74214</v>
          </cell>
        </row>
        <row r="14">
          <cell r="D14" t="str">
            <v>Hydro_Fresno1</v>
          </cell>
          <cell r="E14" t="str">
            <v>Hydro</v>
          </cell>
          <cell r="F14"/>
          <cell r="G14"/>
          <cell r="H14"/>
          <cell r="I14">
            <v>128679.16800000001</v>
          </cell>
          <cell r="J14">
            <v>85634.345700000005</v>
          </cell>
          <cell r="K14">
            <v>62463.161500000002</v>
          </cell>
          <cell r="L14">
            <v>135586.4387</v>
          </cell>
          <cell r="M14">
            <v>105682.1948</v>
          </cell>
          <cell r="N14">
            <v>126204.5865</v>
          </cell>
          <cell r="O14">
            <v>175560.1998</v>
          </cell>
          <cell r="P14">
            <v>207325.9822</v>
          </cell>
          <cell r="Q14">
            <v>323173.09899999999</v>
          </cell>
          <cell r="R14">
            <v>213429.94690000001</v>
          </cell>
          <cell r="S14">
            <v>203882.33850000001</v>
          </cell>
          <cell r="T14">
            <v>161038.88949999999</v>
          </cell>
          <cell r="U14">
            <v>142359.20079999999</v>
          </cell>
          <cell r="V14">
            <v>16986.6319</v>
          </cell>
          <cell r="W14">
            <v>77804.255099999995</v>
          </cell>
          <cell r="X14">
            <v>128214.2074</v>
          </cell>
          <cell r="Y14">
            <v>198940.39850000001</v>
          </cell>
          <cell r="Z14">
            <v>125348.7194</v>
          </cell>
          <cell r="AA14">
            <v>299510.11050000001</v>
          </cell>
          <cell r="AB14">
            <v>337615.99900000001</v>
          </cell>
          <cell r="AC14">
            <v>221370.9406</v>
          </cell>
          <cell r="AD14">
            <v>225028.00339999999</v>
          </cell>
          <cell r="AE14">
            <v>239784.7781</v>
          </cell>
          <cell r="AF14">
            <v>163936.0944</v>
          </cell>
          <cell r="AG14">
            <v>137104.47579999999</v>
          </cell>
          <cell r="AH14">
            <v>88862.378899999996</v>
          </cell>
          <cell r="AI14">
            <v>69866.776500000007</v>
          </cell>
          <cell r="AJ14">
            <v>117374.91190000001</v>
          </cell>
          <cell r="AK14">
            <v>100367.07339999999</v>
          </cell>
          <cell r="AL14">
            <v>125603.01459999999</v>
          </cell>
          <cell r="AM14">
            <v>129533.9397</v>
          </cell>
          <cell r="AN14">
            <v>314689.67749999999</v>
          </cell>
          <cell r="AO14">
            <v>206175.43119999999</v>
          </cell>
          <cell r="AP14">
            <v>200443.07260000001</v>
          </cell>
          <cell r="AQ14">
            <v>214902.16250000001</v>
          </cell>
          <cell r="AR14">
            <v>229127.1807</v>
          </cell>
          <cell r="AS14">
            <v>130524.0352</v>
          </cell>
          <cell r="AT14">
            <v>51699.646099999998</v>
          </cell>
          <cell r="AU14">
            <v>104705.60159999999</v>
          </cell>
          <cell r="AV14">
            <v>63584.913699999997</v>
          </cell>
          <cell r="AW14">
            <v>107688.8101</v>
          </cell>
          <cell r="AX14">
            <v>114855.9325</v>
          </cell>
          <cell r="AY14">
            <v>274814.69689999998</v>
          </cell>
          <cell r="AZ14">
            <v>303453.9351</v>
          </cell>
          <cell r="BA14">
            <v>337487.64010000002</v>
          </cell>
          <cell r="BB14">
            <v>199531.50459999999</v>
          </cell>
          <cell r="BC14">
            <v>208064.9791</v>
          </cell>
          <cell r="BD14">
            <v>179505.11989999999</v>
          </cell>
          <cell r="BE14">
            <v>127355.9552</v>
          </cell>
          <cell r="BF14">
            <v>80797.553499999995</v>
          </cell>
          <cell r="BG14">
            <v>65605.318499999994</v>
          </cell>
          <cell r="BH14">
            <v>106870.8146</v>
          </cell>
          <cell r="BI14">
            <v>81336.525699999998</v>
          </cell>
          <cell r="BJ14">
            <v>111735.0499</v>
          </cell>
          <cell r="BK14">
            <v>160746.4559</v>
          </cell>
          <cell r="BL14">
            <v>266080.23310000001</v>
          </cell>
          <cell r="BM14">
            <v>325477.83010000002</v>
          </cell>
          <cell r="BN14">
            <v>198969.65669999999</v>
          </cell>
          <cell r="BO14">
            <v>221244.6832</v>
          </cell>
          <cell r="BP14">
            <v>128377.7264</v>
          </cell>
          <cell r="BQ14">
            <v>125213.41310000001</v>
          </cell>
          <cell r="BR14">
            <v>81616.957200000004</v>
          </cell>
          <cell r="BS14">
            <v>104094.0431</v>
          </cell>
          <cell r="BT14">
            <v>121760.1394</v>
          </cell>
          <cell r="BU14">
            <v>177743.04790000001</v>
          </cell>
          <cell r="BV14">
            <v>112871.1486</v>
          </cell>
          <cell r="BW14">
            <v>160994.34160000001</v>
          </cell>
          <cell r="BX14">
            <v>256237.98680000001</v>
          </cell>
          <cell r="BY14">
            <v>285756.20449999999</v>
          </cell>
          <cell r="BZ14">
            <v>172896.23629999999</v>
          </cell>
          <cell r="CA14">
            <v>195202.98920000001</v>
          </cell>
          <cell r="CB14">
            <v>167858.9474</v>
          </cell>
          <cell r="CC14">
            <v>118316.2703</v>
          </cell>
          <cell r="CD14">
            <v>75724.713000000003</v>
          </cell>
          <cell r="CE14">
            <v>72288.026899999997</v>
          </cell>
          <cell r="CF14">
            <v>97571.211500000005</v>
          </cell>
          <cell r="CG14">
            <v>79397.852499999994</v>
          </cell>
          <cell r="CH14">
            <v>98375.735799999995</v>
          </cell>
          <cell r="CI14">
            <v>260882.61429999999</v>
          </cell>
          <cell r="CJ14">
            <v>256521.47330000001</v>
          </cell>
          <cell r="CK14">
            <v>171276.334</v>
          </cell>
          <cell r="CL14">
            <v>173187.99110000001</v>
          </cell>
          <cell r="CM14">
            <v>179234.45199999999</v>
          </cell>
          <cell r="CN14">
            <v>134633.08480000001</v>
          </cell>
          <cell r="CO14">
            <v>117627.00320000001</v>
          </cell>
          <cell r="CP14">
            <v>48755.1175</v>
          </cell>
          <cell r="CQ14">
            <v>98221.339200000002</v>
          </cell>
          <cell r="CR14">
            <v>57204.803899999999</v>
          </cell>
          <cell r="CS14">
            <v>92482.932499999995</v>
          </cell>
          <cell r="CT14">
            <v>98143.801600000006</v>
          </cell>
          <cell r="CU14">
            <v>235815.33730000001</v>
          </cell>
          <cell r="CV14">
            <v>258713.34419999999</v>
          </cell>
          <cell r="CW14">
            <v>169768.4896</v>
          </cell>
          <cell r="CX14">
            <v>170066.70240000001</v>
          </cell>
          <cell r="CY14">
            <v>182145.03279999999</v>
          </cell>
          <cell r="CZ14">
            <v>131078.7114</v>
          </cell>
          <cell r="DA14">
            <v>117840.0613</v>
          </cell>
          <cell r="DB14">
            <v>76125.416800000006</v>
          </cell>
          <cell r="DC14">
            <v>60448.181299999997</v>
          </cell>
          <cell r="DD14">
            <v>96373.666899999997</v>
          </cell>
          <cell r="DE14">
            <v>79642.394700000004</v>
          </cell>
          <cell r="DF14">
            <v>98279.848599999998</v>
          </cell>
          <cell r="DG14">
            <v>101117.63099999999</v>
          </cell>
          <cell r="DH14">
            <v>260164.31450000001</v>
          </cell>
          <cell r="DI14">
            <v>173612.91440000001</v>
          </cell>
          <cell r="DJ14">
            <v>167403.1011</v>
          </cell>
          <cell r="DK14">
            <v>180692.32260000001</v>
          </cell>
          <cell r="DL14">
            <v>211152.0006</v>
          </cell>
          <cell r="DM14">
            <v>117432.0223</v>
          </cell>
          <cell r="DN14">
            <v>48107.058700000001</v>
          </cell>
          <cell r="DO14">
            <v>98877.505600000004</v>
          </cell>
          <cell r="DP14">
            <v>57047.538099999998</v>
          </cell>
          <cell r="DQ14">
            <v>158725.3566</v>
          </cell>
          <cell r="DR14">
            <v>96867.696400000001</v>
          </cell>
          <cell r="DS14">
            <v>235495.4129</v>
          </cell>
          <cell r="DT14">
            <v>257089.1912</v>
          </cell>
          <cell r="DU14">
            <v>287244.60080000001</v>
          </cell>
          <cell r="DV14">
            <v>165688.34450000001</v>
          </cell>
          <cell r="DW14">
            <v>187063.77530000001</v>
          </cell>
          <cell r="DX14">
            <v>164493.72289999999</v>
          </cell>
          <cell r="DY14">
            <v>112120.3901</v>
          </cell>
          <cell r="DZ14">
            <v>75468.022400000002</v>
          </cell>
          <cell r="EA14">
            <v>57099.251100000001</v>
          </cell>
        </row>
        <row r="15">
          <cell r="D15" t="str">
            <v>Hydro_Helms_Gen</v>
          </cell>
          <cell r="E15" t="str">
            <v>Hydro</v>
          </cell>
          <cell r="F15" t="str">
            <v>Helms</v>
          </cell>
          <cell r="G15"/>
          <cell r="H15"/>
          <cell r="I15">
            <v>30762.314900000001</v>
          </cell>
          <cell r="J15">
            <v>32608.509300000002</v>
          </cell>
          <cell r="K15">
            <v>41350.761200000001</v>
          </cell>
          <cell r="L15">
            <v>58830.7045</v>
          </cell>
          <cell r="M15">
            <v>34405.139199999998</v>
          </cell>
          <cell r="N15">
            <v>40004.8125</v>
          </cell>
          <cell r="O15">
            <v>41648.863100000002</v>
          </cell>
          <cell r="P15">
            <v>42141.770700000001</v>
          </cell>
          <cell r="Q15">
            <v>81386.756200000003</v>
          </cell>
          <cell r="R15">
            <v>85767.760599999994</v>
          </cell>
          <cell r="S15">
            <v>79158.264299999995</v>
          </cell>
          <cell r="T15">
            <v>65869.735499999995</v>
          </cell>
          <cell r="U15">
            <v>39838.252699999997</v>
          </cell>
          <cell r="V15">
            <v>37118.2088</v>
          </cell>
          <cell r="W15">
            <v>53737.873</v>
          </cell>
          <cell r="X15">
            <v>57870.291299999997</v>
          </cell>
          <cell r="Y15">
            <v>37979.616900000001</v>
          </cell>
          <cell r="Z15">
            <v>37535.301299999999</v>
          </cell>
          <cell r="AA15">
            <v>41598.531000000003</v>
          </cell>
          <cell r="AB15">
            <v>42591.3995</v>
          </cell>
          <cell r="AC15">
            <v>82791.050700000007</v>
          </cell>
          <cell r="AD15">
            <v>85267.344500000007</v>
          </cell>
          <cell r="AE15">
            <v>79106.845499999996</v>
          </cell>
          <cell r="AF15">
            <v>66161.729099999997</v>
          </cell>
          <cell r="AG15">
            <v>40415.824000000001</v>
          </cell>
          <cell r="AH15">
            <v>37137.061900000001</v>
          </cell>
          <cell r="AI15">
            <v>53797.370999999999</v>
          </cell>
          <cell r="AJ15">
            <v>57215.219499999999</v>
          </cell>
          <cell r="AK15">
            <v>40045.313900000001</v>
          </cell>
          <cell r="AL15">
            <v>35943.728799999997</v>
          </cell>
          <cell r="AM15">
            <v>41479.7546</v>
          </cell>
          <cell r="AN15">
            <v>42451.480900000002</v>
          </cell>
          <cell r="AO15">
            <v>83627.334900000002</v>
          </cell>
          <cell r="AP15">
            <v>85064.893299999996</v>
          </cell>
          <cell r="AQ15">
            <v>78817.912700000001</v>
          </cell>
          <cell r="AR15">
            <v>66112.828399999999</v>
          </cell>
          <cell r="AS15">
            <v>40334.252</v>
          </cell>
          <cell r="AT15">
            <v>37257.392</v>
          </cell>
          <cell r="AU15">
            <v>53934.128700000001</v>
          </cell>
          <cell r="AV15">
            <v>57451.191599999998</v>
          </cell>
          <cell r="AW15">
            <v>39199.640299999999</v>
          </cell>
          <cell r="AX15">
            <v>36878.115100000003</v>
          </cell>
          <cell r="AY15">
            <v>41067.418799999999</v>
          </cell>
          <cell r="AZ15">
            <v>42080.073799999998</v>
          </cell>
          <cell r="BA15">
            <v>84382.531499999997</v>
          </cell>
          <cell r="BB15">
            <v>83685.342600000004</v>
          </cell>
          <cell r="BC15">
            <v>78132.315000000002</v>
          </cell>
          <cell r="BD15">
            <v>66314.962700000004</v>
          </cell>
          <cell r="BE15">
            <v>40508.8963</v>
          </cell>
          <cell r="BF15">
            <v>37047.740299999998</v>
          </cell>
          <cell r="BG15">
            <v>53689.142899999999</v>
          </cell>
          <cell r="BH15">
            <v>57876.176899999999</v>
          </cell>
          <cell r="BI15">
            <v>38906.475299999998</v>
          </cell>
          <cell r="BJ15">
            <v>36895.200100000002</v>
          </cell>
          <cell r="BK15">
            <v>40839.725299999998</v>
          </cell>
          <cell r="BL15">
            <v>43054.794800000003</v>
          </cell>
          <cell r="BM15">
            <v>82277.458100000003</v>
          </cell>
          <cell r="BN15">
            <v>85411.772599999997</v>
          </cell>
          <cell r="BO15">
            <v>77673.095799999996</v>
          </cell>
          <cell r="BP15">
            <v>66771.693599999999</v>
          </cell>
          <cell r="BQ15">
            <v>40321.599199999997</v>
          </cell>
          <cell r="BR15">
            <v>38032.145700000001</v>
          </cell>
          <cell r="BS15">
            <v>53264.171600000001</v>
          </cell>
          <cell r="BT15">
            <v>58739.048000000003</v>
          </cell>
          <cell r="BU15">
            <v>39116.886500000001</v>
          </cell>
          <cell r="BV15">
            <v>36650.231399999997</v>
          </cell>
          <cell r="BW15">
            <v>41606.249300000003</v>
          </cell>
          <cell r="BX15">
            <v>42287.988499999999</v>
          </cell>
          <cell r="BY15">
            <v>80530.517200000002</v>
          </cell>
          <cell r="BZ15">
            <v>87134.127299999993</v>
          </cell>
          <cell r="CA15">
            <v>79245.267500000002</v>
          </cell>
          <cell r="CB15">
            <v>65663.270399999994</v>
          </cell>
          <cell r="CC15">
            <v>39938.605499999998</v>
          </cell>
          <cell r="CD15">
            <v>37244.113299999997</v>
          </cell>
          <cell r="CE15">
            <v>53919.8796</v>
          </cell>
          <cell r="CF15">
            <v>57142.615599999997</v>
          </cell>
          <cell r="CG15">
            <v>36685.800600000002</v>
          </cell>
          <cell r="CH15">
            <v>39064.196400000001</v>
          </cell>
          <cell r="CI15">
            <v>41716.030100000004</v>
          </cell>
          <cell r="CJ15">
            <v>41867.123099999997</v>
          </cell>
          <cell r="CK15">
            <v>82112.391900000002</v>
          </cell>
          <cell r="CL15">
            <v>86608.449699999997</v>
          </cell>
          <cell r="CM15">
            <v>78244.731700000004</v>
          </cell>
          <cell r="CN15">
            <v>65967.673200000005</v>
          </cell>
          <cell r="CO15">
            <v>40225.072099999998</v>
          </cell>
          <cell r="CP15">
            <v>37391.334699999999</v>
          </cell>
          <cell r="CQ15">
            <v>53933.772299999997</v>
          </cell>
          <cell r="CR15">
            <v>56845.222999999998</v>
          </cell>
          <cell r="CS15">
            <v>37506.839800000002</v>
          </cell>
          <cell r="CT15">
            <v>38032.803399999997</v>
          </cell>
          <cell r="CU15">
            <v>39111.715100000001</v>
          </cell>
          <cell r="CV15">
            <v>45083.136299999998</v>
          </cell>
          <cell r="CW15">
            <v>82913.895799999998</v>
          </cell>
          <cell r="CX15">
            <v>85149.3649</v>
          </cell>
          <cell r="CY15">
            <v>79106.774600000004</v>
          </cell>
          <cell r="CZ15">
            <v>66350.218599999993</v>
          </cell>
          <cell r="DA15">
            <v>40351.8289</v>
          </cell>
          <cell r="DB15">
            <v>37165.6564</v>
          </cell>
          <cell r="DC15">
            <v>53976.368199999997</v>
          </cell>
          <cell r="DD15">
            <v>57084.373899999999</v>
          </cell>
          <cell r="DE15">
            <v>39061.408499999998</v>
          </cell>
          <cell r="DF15">
            <v>36278.588600000003</v>
          </cell>
          <cell r="DG15">
            <v>41489.564599999998</v>
          </cell>
          <cell r="DH15">
            <v>42516.406300000002</v>
          </cell>
          <cell r="DI15">
            <v>84004.339099999997</v>
          </cell>
          <cell r="DJ15">
            <v>85008.194600000003</v>
          </cell>
          <cell r="DK15">
            <v>78842.487299999993</v>
          </cell>
          <cell r="DL15">
            <v>66071.954299999998</v>
          </cell>
          <cell r="DM15">
            <v>40322.820500000002</v>
          </cell>
          <cell r="DN15">
            <v>37260.499300000003</v>
          </cell>
          <cell r="DO15">
            <v>54073.568399999996</v>
          </cell>
          <cell r="DP15">
            <v>57142.489500000003</v>
          </cell>
          <cell r="DQ15">
            <v>39170.722600000001</v>
          </cell>
          <cell r="DR15">
            <v>36745.508699999998</v>
          </cell>
          <cell r="DS15">
            <v>40837.8416</v>
          </cell>
          <cell r="DT15">
            <v>42818.409899999999</v>
          </cell>
          <cell r="DU15">
            <v>82195.032200000001</v>
          </cell>
          <cell r="DV15">
            <v>85375.448199999999</v>
          </cell>
          <cell r="DW15">
            <v>79766.000799999994</v>
          </cell>
          <cell r="DX15">
            <v>64874.101900000001</v>
          </cell>
          <cell r="DY15">
            <v>40369.819000000003</v>
          </cell>
          <cell r="DZ15">
            <v>37248.3459</v>
          </cell>
          <cell r="EA15">
            <v>54109.702299999997</v>
          </cell>
        </row>
        <row r="16">
          <cell r="D16" t="str">
            <v>Hydro_Helms_Pump</v>
          </cell>
          <cell r="E16" t="str">
            <v>Hydro</v>
          </cell>
          <cell r="F16" t="str">
            <v>Helms</v>
          </cell>
          <cell r="G16"/>
          <cell r="H16"/>
          <cell r="I16">
            <v>-81928</v>
          </cell>
          <cell r="J16">
            <v>-64988</v>
          </cell>
          <cell r="K16">
            <v>-42196</v>
          </cell>
          <cell r="L16">
            <v>-66528</v>
          </cell>
          <cell r="M16">
            <v>-40656</v>
          </cell>
          <cell r="N16">
            <v>-63448</v>
          </cell>
          <cell r="O16">
            <v>-76384</v>
          </cell>
          <cell r="P16">
            <v>-120120</v>
          </cell>
          <cell r="Q16">
            <v>-110880</v>
          </cell>
          <cell r="R16">
            <v>-105952</v>
          </cell>
          <cell r="S16">
            <v>-74228</v>
          </cell>
          <cell r="T16">
            <v>-70840</v>
          </cell>
          <cell r="U16">
            <v>-53284</v>
          </cell>
          <cell r="V16">
            <v>-68684</v>
          </cell>
          <cell r="W16">
            <v>-60984</v>
          </cell>
          <cell r="X16">
            <v>-66528</v>
          </cell>
          <cell r="Y16">
            <v>-39732</v>
          </cell>
          <cell r="Z16">
            <v>-63140</v>
          </cell>
          <cell r="AA16">
            <v>-76076</v>
          </cell>
          <cell r="AB16">
            <v>-120736</v>
          </cell>
          <cell r="AC16">
            <v>-110572</v>
          </cell>
          <cell r="AD16">
            <v>-106568</v>
          </cell>
          <cell r="AE16">
            <v>-73920</v>
          </cell>
          <cell r="AF16">
            <v>-71764</v>
          </cell>
          <cell r="AG16">
            <v>-52360</v>
          </cell>
          <cell r="AH16">
            <v>-68684</v>
          </cell>
          <cell r="AI16">
            <v>-61600</v>
          </cell>
          <cell r="AJ16">
            <v>-67760</v>
          </cell>
          <cell r="AK16">
            <v>-40348</v>
          </cell>
          <cell r="AL16">
            <v>-63448</v>
          </cell>
          <cell r="AM16">
            <v>-76076</v>
          </cell>
          <cell r="AN16">
            <v>-121352</v>
          </cell>
          <cell r="AO16">
            <v>-109032</v>
          </cell>
          <cell r="AP16">
            <v>-105336</v>
          </cell>
          <cell r="AQ16">
            <v>-73612</v>
          </cell>
          <cell r="AR16">
            <v>-70840</v>
          </cell>
          <cell r="AS16">
            <v>-51744</v>
          </cell>
          <cell r="AT16">
            <v>-69608</v>
          </cell>
          <cell r="AU16">
            <v>-60676</v>
          </cell>
          <cell r="AV16">
            <v>-67144</v>
          </cell>
          <cell r="AW16">
            <v>-39424</v>
          </cell>
          <cell r="AX16">
            <v>-61600</v>
          </cell>
          <cell r="AY16">
            <v>-75152</v>
          </cell>
          <cell r="AZ16">
            <v>-120428</v>
          </cell>
          <cell r="BA16">
            <v>-111496</v>
          </cell>
          <cell r="BB16">
            <v>-107492</v>
          </cell>
          <cell r="BC16">
            <v>-74536</v>
          </cell>
          <cell r="BD16">
            <v>-71764</v>
          </cell>
          <cell r="BE16">
            <v>-52052</v>
          </cell>
          <cell r="BF16">
            <v>-69608</v>
          </cell>
          <cell r="BG16">
            <v>-60368</v>
          </cell>
          <cell r="BH16">
            <v>-67452</v>
          </cell>
          <cell r="BI16">
            <v>-40040</v>
          </cell>
          <cell r="BJ16">
            <v>-61908</v>
          </cell>
          <cell r="BK16">
            <v>-77000</v>
          </cell>
          <cell r="BL16">
            <v>-117964</v>
          </cell>
          <cell r="BM16">
            <v>-109648</v>
          </cell>
          <cell r="BN16">
            <v>-107184</v>
          </cell>
          <cell r="BO16">
            <v>-74536</v>
          </cell>
          <cell r="BP16">
            <v>-71456</v>
          </cell>
          <cell r="BQ16">
            <v>-52360</v>
          </cell>
          <cell r="BR16">
            <v>-70532</v>
          </cell>
          <cell r="BS16">
            <v>-59752</v>
          </cell>
          <cell r="BT16">
            <v>-66836</v>
          </cell>
          <cell r="BU16">
            <v>-39424</v>
          </cell>
          <cell r="BV16">
            <v>-64988</v>
          </cell>
          <cell r="BW16">
            <v>-74844</v>
          </cell>
          <cell r="BX16">
            <v>-119504</v>
          </cell>
          <cell r="BY16">
            <v>-110880</v>
          </cell>
          <cell r="BZ16">
            <v>-107184</v>
          </cell>
          <cell r="CA16">
            <v>-74844</v>
          </cell>
          <cell r="CB16">
            <v>-71148</v>
          </cell>
          <cell r="CC16">
            <v>-51436</v>
          </cell>
          <cell r="CD16">
            <v>-68992</v>
          </cell>
          <cell r="CE16">
            <v>-62216</v>
          </cell>
          <cell r="CF16">
            <v>-66836</v>
          </cell>
          <cell r="CG16">
            <v>-39424</v>
          </cell>
          <cell r="CH16">
            <v>-62832</v>
          </cell>
          <cell r="CI16">
            <v>-74844</v>
          </cell>
          <cell r="CJ16">
            <v>-119196</v>
          </cell>
          <cell r="CK16">
            <v>-109648</v>
          </cell>
          <cell r="CL16">
            <v>-107184</v>
          </cell>
          <cell r="CM16">
            <v>-74536</v>
          </cell>
          <cell r="CN16">
            <v>-71148</v>
          </cell>
          <cell r="CO16">
            <v>-52052</v>
          </cell>
          <cell r="CP16">
            <v>-68068</v>
          </cell>
          <cell r="CQ16">
            <v>-62832</v>
          </cell>
          <cell r="CR16">
            <v>-67760</v>
          </cell>
          <cell r="CS16">
            <v>-39424</v>
          </cell>
          <cell r="CT16">
            <v>-64064</v>
          </cell>
          <cell r="CU16">
            <v>-75768</v>
          </cell>
          <cell r="CV16">
            <v>-119504</v>
          </cell>
          <cell r="CW16">
            <v>-110264</v>
          </cell>
          <cell r="CX16">
            <v>-107184</v>
          </cell>
          <cell r="CY16">
            <v>-73920</v>
          </cell>
          <cell r="CZ16">
            <v>-71764</v>
          </cell>
          <cell r="DA16">
            <v>-51744</v>
          </cell>
          <cell r="DB16">
            <v>-68684</v>
          </cell>
          <cell r="DC16">
            <v>-61292</v>
          </cell>
          <cell r="DD16">
            <v>-68376</v>
          </cell>
          <cell r="DE16">
            <v>-40656</v>
          </cell>
          <cell r="DF16">
            <v>-63756</v>
          </cell>
          <cell r="DG16">
            <v>-75768</v>
          </cell>
          <cell r="DH16">
            <v>-120428</v>
          </cell>
          <cell r="DI16">
            <v>-109956</v>
          </cell>
          <cell r="DJ16">
            <v>-104104</v>
          </cell>
          <cell r="DK16">
            <v>-73304</v>
          </cell>
          <cell r="DL16">
            <v>-70532</v>
          </cell>
          <cell r="DM16">
            <v>-51744</v>
          </cell>
          <cell r="DN16">
            <v>-69608</v>
          </cell>
          <cell r="DO16">
            <v>-61292</v>
          </cell>
          <cell r="DP16">
            <v>-67760</v>
          </cell>
          <cell r="DQ16">
            <v>-39732</v>
          </cell>
          <cell r="DR16">
            <v>-61600</v>
          </cell>
          <cell r="DS16">
            <v>-74536</v>
          </cell>
          <cell r="DT16">
            <v>-119812</v>
          </cell>
          <cell r="DU16">
            <v>-109956</v>
          </cell>
          <cell r="DV16">
            <v>-107492</v>
          </cell>
          <cell r="DW16">
            <v>-74844</v>
          </cell>
          <cell r="DX16">
            <v>-71148</v>
          </cell>
          <cell r="DY16">
            <v>-52668</v>
          </cell>
          <cell r="DZ16">
            <v>-69300</v>
          </cell>
          <cell r="EA16">
            <v>-61600</v>
          </cell>
        </row>
        <row r="17">
          <cell r="D17" t="str">
            <v>Hydro_Kern1</v>
          </cell>
          <cell r="E17" t="str">
            <v>Hydro</v>
          </cell>
          <cell r="F17"/>
          <cell r="G17"/>
          <cell r="H17"/>
          <cell r="I17">
            <v>8298.3500999999997</v>
          </cell>
          <cell r="J17">
            <v>5246.433</v>
          </cell>
          <cell r="K17">
            <v>5777.9525999999996</v>
          </cell>
          <cell r="L17">
            <v>4912.4687999999996</v>
          </cell>
          <cell r="M17">
            <v>1631.0863999999999</v>
          </cell>
          <cell r="N17">
            <v>5703.2235000000001</v>
          </cell>
          <cell r="O17">
            <v>8046.1444000000001</v>
          </cell>
          <cell r="P17">
            <v>8330.8549000000003</v>
          </cell>
          <cell r="Q17">
            <v>8937.8439999999991</v>
          </cell>
          <cell r="R17">
            <v>8849.8446000000004</v>
          </cell>
          <cell r="S17">
            <v>8465.4431000000004</v>
          </cell>
          <cell r="T17">
            <v>6948.7843000000003</v>
          </cell>
          <cell r="U17">
            <v>3424.9872</v>
          </cell>
          <cell r="V17">
            <v>1187.1469999999999</v>
          </cell>
          <cell r="W17">
            <v>5944.2174000000005</v>
          </cell>
          <cell r="X17">
            <v>5328.8325000000004</v>
          </cell>
          <cell r="Y17">
            <v>0</v>
          </cell>
          <cell r="Z17">
            <v>5642.3383999999996</v>
          </cell>
          <cell r="AA17">
            <v>7624.4362000000001</v>
          </cell>
          <cell r="AB17">
            <v>9154.9032999999999</v>
          </cell>
          <cell r="AC17">
            <v>6813.808</v>
          </cell>
          <cell r="AD17">
            <v>7645.0403999999999</v>
          </cell>
          <cell r="AE17">
            <v>8137.7251999999999</v>
          </cell>
          <cell r="AF17">
            <v>8143.6417000000001</v>
          </cell>
          <cell r="AG17">
            <v>3220.7269999999999</v>
          </cell>
          <cell r="AH17">
            <v>5418.7718999999997</v>
          </cell>
          <cell r="AI17">
            <v>5646.4841999999999</v>
          </cell>
          <cell r="AJ17">
            <v>958.90279999999996</v>
          </cell>
          <cell r="AK17">
            <v>1741.6706999999999</v>
          </cell>
          <cell r="AL17">
            <v>5667.3972999999996</v>
          </cell>
          <cell r="AM17">
            <v>5057.5694999999996</v>
          </cell>
          <cell r="AN17">
            <v>8521.9953999999998</v>
          </cell>
          <cell r="AO17">
            <v>6467.9029</v>
          </cell>
          <cell r="AP17">
            <v>8539.3907999999992</v>
          </cell>
          <cell r="AQ17">
            <v>7251.4948999999997</v>
          </cell>
          <cell r="AR17">
            <v>7217.9836999999998</v>
          </cell>
          <cell r="AS17">
            <v>3150.9425999999999</v>
          </cell>
          <cell r="AT17">
            <v>1030.4177</v>
          </cell>
          <cell r="AU17">
            <v>4055.5641000000001</v>
          </cell>
          <cell r="AV17">
            <v>5450.9192000000003</v>
          </cell>
          <cell r="AW17">
            <v>0</v>
          </cell>
          <cell r="AX17">
            <v>5122.6418000000003</v>
          </cell>
          <cell r="AY17">
            <v>7013.8901999999998</v>
          </cell>
          <cell r="AZ17">
            <v>8184.8194999999996</v>
          </cell>
          <cell r="BA17">
            <v>7938.4933000000001</v>
          </cell>
          <cell r="BB17">
            <v>6710.4996000000001</v>
          </cell>
          <cell r="BC17">
            <v>7115.4344000000001</v>
          </cell>
          <cell r="BD17">
            <v>6139.5779000000002</v>
          </cell>
          <cell r="BE17">
            <v>3048.4971999999998</v>
          </cell>
          <cell r="BF17">
            <v>5088.9979000000003</v>
          </cell>
          <cell r="BG17">
            <v>5038.9777999999997</v>
          </cell>
          <cell r="BH17">
            <v>918.8691</v>
          </cell>
          <cell r="BI17">
            <v>2212.5255999999999</v>
          </cell>
          <cell r="BJ17">
            <v>5032.8612000000003</v>
          </cell>
          <cell r="BK17">
            <v>7331.6967999999997</v>
          </cell>
          <cell r="BL17">
            <v>6596.1310000000003</v>
          </cell>
          <cell r="BM17">
            <v>7636.5450000000001</v>
          </cell>
          <cell r="BN17">
            <v>6775.8036000000002</v>
          </cell>
          <cell r="BO17">
            <v>4733.5217000000002</v>
          </cell>
          <cell r="BP17">
            <v>4127.0853999999999</v>
          </cell>
          <cell r="BQ17">
            <v>3019.3733000000002</v>
          </cell>
          <cell r="BR17">
            <v>5278.7361000000001</v>
          </cell>
          <cell r="BS17">
            <v>4013.2799</v>
          </cell>
          <cell r="BT17">
            <v>4178.3071</v>
          </cell>
          <cell r="BU17">
            <v>0</v>
          </cell>
          <cell r="BV17">
            <v>5048.6569</v>
          </cell>
          <cell r="BW17">
            <v>7332.6368000000002</v>
          </cell>
          <cell r="BX17">
            <v>6975.4216999999999</v>
          </cell>
          <cell r="BY17">
            <v>6742.5959000000003</v>
          </cell>
          <cell r="BZ17">
            <v>5850.2173000000003</v>
          </cell>
          <cell r="CA17">
            <v>4133.4555</v>
          </cell>
          <cell r="CB17">
            <v>5777.0672000000004</v>
          </cell>
          <cell r="CC17">
            <v>2842.6576</v>
          </cell>
          <cell r="CD17">
            <v>3030.0547000000001</v>
          </cell>
          <cell r="CE17">
            <v>3068.3515000000002</v>
          </cell>
          <cell r="CF17">
            <v>780.65049999999997</v>
          </cell>
          <cell r="CG17">
            <v>1378.8679999999999</v>
          </cell>
          <cell r="CH17">
            <v>4432.9050999999999</v>
          </cell>
          <cell r="CI17">
            <v>5135.5559999999996</v>
          </cell>
          <cell r="CJ17">
            <v>6940.0866999999998</v>
          </cell>
          <cell r="CK17">
            <v>5296.3320999999996</v>
          </cell>
          <cell r="CL17">
            <v>5894.2133000000003</v>
          </cell>
          <cell r="CM17">
            <v>6007.6108999999997</v>
          </cell>
          <cell r="CN17">
            <v>6856.3091999999997</v>
          </cell>
          <cell r="CO17">
            <v>2756.1468</v>
          </cell>
          <cell r="CP17">
            <v>973.79560000000004</v>
          </cell>
          <cell r="CQ17">
            <v>3852.8795</v>
          </cell>
          <cell r="CR17">
            <v>4821.0037000000002</v>
          </cell>
          <cell r="CS17">
            <v>0</v>
          </cell>
          <cell r="CT17">
            <v>4417.6777000000002</v>
          </cell>
          <cell r="CU17">
            <v>6004.1971000000003</v>
          </cell>
          <cell r="CV17">
            <v>7015.3536000000004</v>
          </cell>
          <cell r="CW17">
            <v>5225.4817999999996</v>
          </cell>
          <cell r="CX17">
            <v>5777.8004000000001</v>
          </cell>
          <cell r="CY17">
            <v>6180.4949999999999</v>
          </cell>
          <cell r="CZ17">
            <v>5561.1292999999996</v>
          </cell>
          <cell r="DA17">
            <v>2768.2244000000001</v>
          </cell>
          <cell r="DB17">
            <v>4642.0685000000003</v>
          </cell>
          <cell r="DC17">
            <v>4912.1743999999999</v>
          </cell>
          <cell r="DD17">
            <v>829.29330000000004</v>
          </cell>
          <cell r="DE17">
            <v>1382.5528999999999</v>
          </cell>
          <cell r="DF17">
            <v>4434.6328999999996</v>
          </cell>
          <cell r="DG17">
            <v>3966.8634000000002</v>
          </cell>
          <cell r="DH17">
            <v>7044.3086000000003</v>
          </cell>
          <cell r="DI17">
            <v>5224.6579000000002</v>
          </cell>
          <cell r="DJ17">
            <v>7133.4642000000003</v>
          </cell>
          <cell r="DK17">
            <v>6132.0428000000002</v>
          </cell>
          <cell r="DL17">
            <v>6599.2241000000004</v>
          </cell>
          <cell r="DM17">
            <v>2814.1039999999998</v>
          </cell>
          <cell r="DN17">
            <v>959.28120000000001</v>
          </cell>
          <cell r="DO17">
            <v>3781.9537999999998</v>
          </cell>
          <cell r="DP17">
            <v>4888.2421999999997</v>
          </cell>
          <cell r="DQ17">
            <v>0</v>
          </cell>
          <cell r="DR17">
            <v>4332.0536000000002</v>
          </cell>
          <cell r="DS17">
            <v>5975.7947000000004</v>
          </cell>
          <cell r="DT17">
            <v>6945.4444999999996</v>
          </cell>
          <cell r="DU17">
            <v>6736.4723999999997</v>
          </cell>
          <cell r="DV17">
            <v>5567.5892999999996</v>
          </cell>
          <cell r="DW17">
            <v>3989.0347000000002</v>
          </cell>
          <cell r="DX17">
            <v>5624.2707</v>
          </cell>
          <cell r="DY17">
            <v>2698.9564999999998</v>
          </cell>
          <cell r="DZ17">
            <v>4810.232</v>
          </cell>
          <cell r="EA17">
            <v>4739.0357999999997</v>
          </cell>
        </row>
        <row r="18">
          <cell r="D18" t="str">
            <v>Hydro_Other1</v>
          </cell>
          <cell r="E18" t="str">
            <v>Hydro</v>
          </cell>
          <cell r="F18"/>
          <cell r="G18"/>
          <cell r="H18"/>
          <cell r="I18">
            <v>393999.57059999998</v>
          </cell>
          <cell r="J18">
            <v>384413.87060000002</v>
          </cell>
          <cell r="K18">
            <v>413411.05060000002</v>
          </cell>
          <cell r="L18">
            <v>428060.86349999998</v>
          </cell>
          <cell r="M18">
            <v>521111.69380000001</v>
          </cell>
          <cell r="N18">
            <v>609967.81680000003</v>
          </cell>
          <cell r="O18">
            <v>516009.10499999998</v>
          </cell>
          <cell r="P18">
            <v>432315.20770000003</v>
          </cell>
          <cell r="Q18">
            <v>374780.2415</v>
          </cell>
          <cell r="R18">
            <v>421459.12829999998</v>
          </cell>
          <cell r="S18">
            <v>351575.46260000003</v>
          </cell>
          <cell r="T18">
            <v>361619.68359999999</v>
          </cell>
          <cell r="U18">
            <v>411064.19150000002</v>
          </cell>
          <cell r="V18">
            <v>425098.0048</v>
          </cell>
          <cell r="W18">
            <v>488324.35720000003</v>
          </cell>
          <cell r="X18">
            <v>412693.90580000001</v>
          </cell>
          <cell r="Y18">
            <v>494710.30650000001</v>
          </cell>
          <cell r="Z18">
            <v>596747.72600000002</v>
          </cell>
          <cell r="AA18">
            <v>538544.47389999998</v>
          </cell>
          <cell r="AB18">
            <v>525548.46640000003</v>
          </cell>
          <cell r="AC18">
            <v>401710.61719999998</v>
          </cell>
          <cell r="AD18">
            <v>394111.83899999998</v>
          </cell>
          <cell r="AE18">
            <v>407442.86859999999</v>
          </cell>
          <cell r="AF18">
            <v>344750.18329999998</v>
          </cell>
          <cell r="AG18">
            <v>391806.26289999997</v>
          </cell>
          <cell r="AH18">
            <v>388915.76179999998</v>
          </cell>
          <cell r="AI18">
            <v>453441.05430000002</v>
          </cell>
          <cell r="AJ18">
            <v>545168.67980000004</v>
          </cell>
          <cell r="AK18">
            <v>530290.16070000001</v>
          </cell>
          <cell r="AL18">
            <v>597905.85190000001</v>
          </cell>
          <cell r="AM18">
            <v>589244.24609999999</v>
          </cell>
          <cell r="AN18">
            <v>488122.67050000001</v>
          </cell>
          <cell r="AO18">
            <v>377658.8947</v>
          </cell>
          <cell r="AP18">
            <v>400822.087</v>
          </cell>
          <cell r="AQ18">
            <v>364564.39120000001</v>
          </cell>
          <cell r="AR18">
            <v>331704.36609999998</v>
          </cell>
          <cell r="AS18">
            <v>374331.92190000002</v>
          </cell>
          <cell r="AT18">
            <v>350272.13819999999</v>
          </cell>
          <cell r="AU18">
            <v>438389.43060000002</v>
          </cell>
          <cell r="AV18">
            <v>475502.59759999998</v>
          </cell>
          <cell r="AW18">
            <v>394512.29580000002</v>
          </cell>
          <cell r="AX18">
            <v>547949.33189999999</v>
          </cell>
          <cell r="AY18">
            <v>494316.87060000002</v>
          </cell>
          <cell r="AZ18">
            <v>474423.96759999997</v>
          </cell>
          <cell r="BA18">
            <v>436839.58779999998</v>
          </cell>
          <cell r="BB18">
            <v>346766.90960000001</v>
          </cell>
          <cell r="BC18">
            <v>355819.56670000002</v>
          </cell>
          <cell r="BD18">
            <v>289210.02970000001</v>
          </cell>
          <cell r="BE18">
            <v>361871.74459999998</v>
          </cell>
          <cell r="BF18">
            <v>347632.80369999999</v>
          </cell>
          <cell r="BG18">
            <v>414993.91149999999</v>
          </cell>
          <cell r="BH18">
            <v>502256.7464</v>
          </cell>
          <cell r="BI18">
            <v>459481.34600000002</v>
          </cell>
          <cell r="BJ18">
            <v>538055.39769999997</v>
          </cell>
          <cell r="BK18">
            <v>469045.96340000001</v>
          </cell>
          <cell r="BL18">
            <v>407460.02020000003</v>
          </cell>
          <cell r="BM18">
            <v>419016.20939999999</v>
          </cell>
          <cell r="BN18">
            <v>347774.65590000001</v>
          </cell>
          <cell r="BO18">
            <v>318314.19030000002</v>
          </cell>
          <cell r="BP18">
            <v>340763.23300000001</v>
          </cell>
          <cell r="BQ18">
            <v>359714.11849999998</v>
          </cell>
          <cell r="BR18">
            <v>357603.43109999999</v>
          </cell>
          <cell r="BS18">
            <v>436441.15250000003</v>
          </cell>
          <cell r="BT18">
            <v>378202.99690000003</v>
          </cell>
          <cell r="BU18">
            <v>445806.52399999998</v>
          </cell>
          <cell r="BV18">
            <v>533680.45449999999</v>
          </cell>
          <cell r="BW18">
            <v>469452.86670000001</v>
          </cell>
          <cell r="BX18">
            <v>402550.62160000001</v>
          </cell>
          <cell r="BY18">
            <v>368619.11589999998</v>
          </cell>
          <cell r="BZ18">
            <v>305072.19669999997</v>
          </cell>
          <cell r="CA18">
            <v>281223.89399999997</v>
          </cell>
          <cell r="CB18">
            <v>271639.29499999998</v>
          </cell>
          <cell r="CC18">
            <v>337514.016</v>
          </cell>
          <cell r="CD18">
            <v>344308.88760000002</v>
          </cell>
          <cell r="CE18">
            <v>330581.69010000001</v>
          </cell>
          <cell r="CF18">
            <v>451993.7058</v>
          </cell>
          <cell r="CG18">
            <v>420686.908</v>
          </cell>
          <cell r="CH18">
            <v>467541.40879999998</v>
          </cell>
          <cell r="CI18">
            <v>373092.53269999998</v>
          </cell>
          <cell r="CJ18">
            <v>399371.50809999998</v>
          </cell>
          <cell r="CK18">
            <v>310371.07400000002</v>
          </cell>
          <cell r="CL18">
            <v>304380.84830000001</v>
          </cell>
          <cell r="CM18">
            <v>307566.76909999998</v>
          </cell>
          <cell r="CN18">
            <v>286750.66230000003</v>
          </cell>
          <cell r="CO18">
            <v>335182.07610000001</v>
          </cell>
          <cell r="CP18">
            <v>329237.32150000002</v>
          </cell>
          <cell r="CQ18">
            <v>415245.04430000001</v>
          </cell>
          <cell r="CR18">
            <v>425691.24290000001</v>
          </cell>
          <cell r="CS18">
            <v>344822.51929999999</v>
          </cell>
          <cell r="CT18">
            <v>467228.23190000001</v>
          </cell>
          <cell r="CU18">
            <v>423727.70189999999</v>
          </cell>
          <cell r="CV18">
            <v>402724.99550000002</v>
          </cell>
          <cell r="CW18">
            <v>308070.26569999999</v>
          </cell>
          <cell r="CX18">
            <v>297853.15419999999</v>
          </cell>
          <cell r="CY18">
            <v>309515.29550000001</v>
          </cell>
          <cell r="CZ18">
            <v>294320.58809999999</v>
          </cell>
          <cell r="DA18">
            <v>336787.78049999999</v>
          </cell>
          <cell r="DB18">
            <v>333172.9804</v>
          </cell>
          <cell r="DC18">
            <v>393392.70260000002</v>
          </cell>
          <cell r="DD18">
            <v>447227.04300000001</v>
          </cell>
          <cell r="DE18">
            <v>420898.24339999998</v>
          </cell>
          <cell r="DF18">
            <v>467847.40269999998</v>
          </cell>
          <cell r="DG18">
            <v>461630.33840000001</v>
          </cell>
          <cell r="DH18">
            <v>400249.48340000003</v>
          </cell>
          <cell r="DI18">
            <v>310044.75319999998</v>
          </cell>
          <cell r="DJ18">
            <v>334397.50089999998</v>
          </cell>
          <cell r="DK18">
            <v>309654.05450000003</v>
          </cell>
          <cell r="DL18">
            <v>300504.09409999999</v>
          </cell>
          <cell r="DM18">
            <v>337736.03779999999</v>
          </cell>
          <cell r="DN18">
            <v>326512.72409999999</v>
          </cell>
          <cell r="DO18">
            <v>412432.17810000002</v>
          </cell>
          <cell r="DP18">
            <v>426557.60129999998</v>
          </cell>
          <cell r="DQ18">
            <v>398646.59740000003</v>
          </cell>
          <cell r="DR18">
            <v>464898.77879999997</v>
          </cell>
          <cell r="DS18">
            <v>424186.10100000002</v>
          </cell>
          <cell r="DT18">
            <v>401233.11300000001</v>
          </cell>
          <cell r="DU18">
            <v>369784.5478</v>
          </cell>
          <cell r="DV18">
            <v>289136.87339999998</v>
          </cell>
          <cell r="DW18">
            <v>268447.83159999998</v>
          </cell>
          <cell r="DX18">
            <v>264021.41239999997</v>
          </cell>
          <cell r="DY18">
            <v>321521.0147</v>
          </cell>
          <cell r="DZ18">
            <v>329950.36050000001</v>
          </cell>
          <cell r="EA18">
            <v>374914.11180000001</v>
          </cell>
        </row>
        <row r="19">
          <cell r="D19" t="str">
            <v>Hydro_Sierra1</v>
          </cell>
          <cell r="E19" t="str">
            <v>Hydro</v>
          </cell>
          <cell r="F19"/>
          <cell r="G19"/>
          <cell r="H19"/>
          <cell r="I19">
            <v>566278.91729999997</v>
          </cell>
          <cell r="J19">
            <v>442340.4607</v>
          </cell>
          <cell r="K19">
            <v>762388.12080000003</v>
          </cell>
          <cell r="L19">
            <v>651909.37710000004</v>
          </cell>
          <cell r="M19">
            <v>551480.94570000004</v>
          </cell>
          <cell r="N19">
            <v>674659.64240000001</v>
          </cell>
          <cell r="O19">
            <v>617967.02339999995</v>
          </cell>
          <cell r="P19">
            <v>586058.44669999997</v>
          </cell>
          <cell r="Q19">
            <v>388072.40500000003</v>
          </cell>
          <cell r="R19">
            <v>684730.62199999997</v>
          </cell>
          <cell r="S19">
            <v>769496.90610000002</v>
          </cell>
          <cell r="T19">
            <v>553829.23959999997</v>
          </cell>
          <cell r="U19">
            <v>447796.76870000002</v>
          </cell>
          <cell r="V19">
            <v>583734.27060000005</v>
          </cell>
          <cell r="W19">
            <v>592454.24600000004</v>
          </cell>
          <cell r="X19">
            <v>623256.82640000002</v>
          </cell>
          <cell r="Y19">
            <v>477586.45309999998</v>
          </cell>
          <cell r="Z19">
            <v>664983.03399999999</v>
          </cell>
          <cell r="AA19">
            <v>502431.46240000002</v>
          </cell>
          <cell r="AB19">
            <v>587026.41480000003</v>
          </cell>
          <cell r="AC19">
            <v>770642.38089999999</v>
          </cell>
          <cell r="AD19">
            <v>751921.71100000001</v>
          </cell>
          <cell r="AE19">
            <v>711350.65969999996</v>
          </cell>
          <cell r="AF19">
            <v>537682.87520000001</v>
          </cell>
          <cell r="AG19">
            <v>422489.663</v>
          </cell>
          <cell r="AH19">
            <v>453101.94459999999</v>
          </cell>
          <cell r="AI19">
            <v>545184.37699999998</v>
          </cell>
          <cell r="AJ19">
            <v>494787.21679999999</v>
          </cell>
          <cell r="AK19">
            <v>553984.40819999995</v>
          </cell>
          <cell r="AL19">
            <v>664288.23910000001</v>
          </cell>
          <cell r="AM19">
            <v>611233.23450000002</v>
          </cell>
          <cell r="AN19">
            <v>545196.32530000003</v>
          </cell>
          <cell r="AO19">
            <v>720177.26500000001</v>
          </cell>
          <cell r="AP19">
            <v>653322.7169</v>
          </cell>
          <cell r="AQ19">
            <v>633763.17319999996</v>
          </cell>
          <cell r="AR19">
            <v>380307.027</v>
          </cell>
          <cell r="AS19">
            <v>405681.96279999998</v>
          </cell>
          <cell r="AT19">
            <v>461369.8492</v>
          </cell>
          <cell r="AU19">
            <v>442703.68819999998</v>
          </cell>
          <cell r="AV19">
            <v>525816.7254</v>
          </cell>
          <cell r="AW19">
            <v>584261.37620000006</v>
          </cell>
          <cell r="AX19">
            <v>608573.71429999999</v>
          </cell>
          <cell r="AY19">
            <v>459838.63540000003</v>
          </cell>
          <cell r="AZ19">
            <v>527708.80149999994</v>
          </cell>
          <cell r="BA19">
            <v>490743.03769999999</v>
          </cell>
          <cell r="BB19">
            <v>660527.87040000001</v>
          </cell>
          <cell r="BC19">
            <v>615341.53099999996</v>
          </cell>
          <cell r="BD19">
            <v>457619.32020000002</v>
          </cell>
          <cell r="BE19">
            <v>394666.89730000001</v>
          </cell>
          <cell r="BF19">
            <v>408661.29470000003</v>
          </cell>
          <cell r="BG19">
            <v>506271.35</v>
          </cell>
          <cell r="BH19">
            <v>453810.90399999998</v>
          </cell>
          <cell r="BI19">
            <v>505557.33789999998</v>
          </cell>
          <cell r="BJ19">
            <v>596407.14809999999</v>
          </cell>
          <cell r="BK19">
            <v>562698.03740000003</v>
          </cell>
          <cell r="BL19">
            <v>588979.54240000003</v>
          </cell>
          <cell r="BM19">
            <v>470600.10609999998</v>
          </cell>
          <cell r="BN19">
            <v>659830.8628</v>
          </cell>
          <cell r="BO19">
            <v>622775.50300000003</v>
          </cell>
          <cell r="BP19">
            <v>478414.5821</v>
          </cell>
          <cell r="BQ19">
            <v>393044.30349999998</v>
          </cell>
          <cell r="BR19">
            <v>414185.14039999997</v>
          </cell>
          <cell r="BS19">
            <v>436097.83840000001</v>
          </cell>
          <cell r="BT19">
            <v>575407.87150000001</v>
          </cell>
          <cell r="BU19">
            <v>427381.39419999998</v>
          </cell>
          <cell r="BV19">
            <v>594975.22950000002</v>
          </cell>
          <cell r="BW19">
            <v>562918.15700000001</v>
          </cell>
          <cell r="BX19">
            <v>447955.12070000003</v>
          </cell>
          <cell r="BY19">
            <v>414334.78539999999</v>
          </cell>
          <cell r="BZ19">
            <v>576288.50419999997</v>
          </cell>
          <cell r="CA19">
            <v>548257.25520000001</v>
          </cell>
          <cell r="CB19">
            <v>427161.66</v>
          </cell>
          <cell r="CC19">
            <v>367024.88770000002</v>
          </cell>
          <cell r="CD19">
            <v>386723.86800000002</v>
          </cell>
          <cell r="CE19">
            <v>518420.41720000003</v>
          </cell>
          <cell r="CF19">
            <v>412840.6569</v>
          </cell>
          <cell r="CG19">
            <v>440742.41350000002</v>
          </cell>
          <cell r="CH19">
            <v>519664.29619999998</v>
          </cell>
          <cell r="CI19">
            <v>422921.50229999999</v>
          </cell>
          <cell r="CJ19">
            <v>445259.31449999998</v>
          </cell>
          <cell r="CK19">
            <v>595296.27150000003</v>
          </cell>
          <cell r="CL19">
            <v>576713.62690000003</v>
          </cell>
          <cell r="CM19">
            <v>534834.4227</v>
          </cell>
          <cell r="CN19">
            <v>445056.16930000001</v>
          </cell>
          <cell r="CO19">
            <v>362668.60499999998</v>
          </cell>
          <cell r="CP19">
            <v>432858.59389999998</v>
          </cell>
          <cell r="CQ19">
            <v>416228.68900000001</v>
          </cell>
          <cell r="CR19">
            <v>474061.36550000001</v>
          </cell>
          <cell r="CS19">
            <v>505149.81949999998</v>
          </cell>
          <cell r="CT19">
            <v>520648.6826</v>
          </cell>
          <cell r="CU19">
            <v>395131.0343</v>
          </cell>
          <cell r="CV19">
            <v>449835.22159999999</v>
          </cell>
          <cell r="CW19">
            <v>591002.56460000004</v>
          </cell>
          <cell r="CX19">
            <v>568270.80969999998</v>
          </cell>
          <cell r="CY19">
            <v>540370.30559999996</v>
          </cell>
          <cell r="CZ19">
            <v>446205.26870000002</v>
          </cell>
          <cell r="DA19">
            <v>363162.93329999998</v>
          </cell>
          <cell r="DB19">
            <v>388162.55790000001</v>
          </cell>
          <cell r="DC19">
            <v>472477.78610000003</v>
          </cell>
          <cell r="DD19">
            <v>406557.33159999998</v>
          </cell>
          <cell r="DE19">
            <v>440208.93410000001</v>
          </cell>
          <cell r="DF19">
            <v>519785.33350000001</v>
          </cell>
          <cell r="DG19">
            <v>476367.72220000002</v>
          </cell>
          <cell r="DH19">
            <v>449098.07390000002</v>
          </cell>
          <cell r="DI19">
            <v>596679.29220000003</v>
          </cell>
          <cell r="DJ19">
            <v>543740.4791</v>
          </cell>
          <cell r="DK19">
            <v>533104.55920000002</v>
          </cell>
          <cell r="DL19">
            <v>353483.505</v>
          </cell>
          <cell r="DM19">
            <v>365817.1912</v>
          </cell>
          <cell r="DN19">
            <v>430836.1862</v>
          </cell>
          <cell r="DO19">
            <v>414813.08600000001</v>
          </cell>
          <cell r="DP19">
            <v>471698.22070000001</v>
          </cell>
          <cell r="DQ19">
            <v>381153.33429999999</v>
          </cell>
          <cell r="DR19">
            <v>516853.10149999999</v>
          </cell>
          <cell r="DS19">
            <v>393107.67599999998</v>
          </cell>
          <cell r="DT19">
            <v>446442.67320000002</v>
          </cell>
          <cell r="DU19">
            <v>415126.9669</v>
          </cell>
          <cell r="DV19">
            <v>547448.61049999995</v>
          </cell>
          <cell r="DW19">
            <v>525344.5281</v>
          </cell>
          <cell r="DX19">
            <v>417757.79009999998</v>
          </cell>
          <cell r="DY19">
            <v>351307.73090000002</v>
          </cell>
          <cell r="DZ19">
            <v>381027.3811</v>
          </cell>
          <cell r="EA19">
            <v>444649.95699999999</v>
          </cell>
        </row>
        <row r="20">
          <cell r="D20" t="str">
            <v>Hydro_Stanislaus1</v>
          </cell>
          <cell r="E20" t="str">
            <v>Hydro</v>
          </cell>
          <cell r="F20"/>
          <cell r="G20"/>
          <cell r="H20"/>
          <cell r="I20">
            <v>48025.688600000001</v>
          </cell>
          <cell r="J20">
            <v>32942.550600000002</v>
          </cell>
          <cell r="K20">
            <v>42568.252200000003</v>
          </cell>
          <cell r="L20">
            <v>38471.934399999998</v>
          </cell>
          <cell r="M20">
            <v>31949.987300000001</v>
          </cell>
          <cell r="N20">
            <v>46508.426700000004</v>
          </cell>
          <cell r="O20">
            <v>47552.432399999998</v>
          </cell>
          <cell r="P20">
            <v>53380.3027</v>
          </cell>
          <cell r="Q20">
            <v>54424.294199999997</v>
          </cell>
          <cell r="R20">
            <v>44358.581200000001</v>
          </cell>
          <cell r="S20">
            <v>47193.283799999997</v>
          </cell>
          <cell r="T20">
            <v>39511.250500000002</v>
          </cell>
          <cell r="U20">
            <v>30847.658800000001</v>
          </cell>
          <cell r="V20">
            <v>10385.3809</v>
          </cell>
          <cell r="W20">
            <v>51098.439400000003</v>
          </cell>
          <cell r="X20">
            <v>35840.409599999999</v>
          </cell>
          <cell r="Y20">
            <v>47562.386700000003</v>
          </cell>
          <cell r="Z20">
            <v>45518.319100000001</v>
          </cell>
          <cell r="AA20">
            <v>43414.325299999997</v>
          </cell>
          <cell r="AB20">
            <v>51263.9061</v>
          </cell>
          <cell r="AC20">
            <v>42997.729299999999</v>
          </cell>
          <cell r="AD20">
            <v>48131.429100000001</v>
          </cell>
          <cell r="AE20">
            <v>43473.265599999999</v>
          </cell>
          <cell r="AF20">
            <v>38096.267800000001</v>
          </cell>
          <cell r="AG20">
            <v>29394.244500000001</v>
          </cell>
          <cell r="AH20">
            <v>32100.376400000001</v>
          </cell>
          <cell r="AI20">
            <v>48314.6469</v>
          </cell>
          <cell r="AJ20">
            <v>48657.408300000003</v>
          </cell>
          <cell r="AK20">
            <v>32436.023000000001</v>
          </cell>
          <cell r="AL20">
            <v>45589.136299999998</v>
          </cell>
          <cell r="AM20">
            <v>51401.140899999999</v>
          </cell>
          <cell r="AN20">
            <v>47570.498599999999</v>
          </cell>
          <cell r="AO20">
            <v>40739.533600000002</v>
          </cell>
          <cell r="AP20">
            <v>42561.0645</v>
          </cell>
          <cell r="AQ20">
            <v>38764.458400000003</v>
          </cell>
          <cell r="AR20">
            <v>38963.471100000002</v>
          </cell>
          <cell r="AS20">
            <v>28272.5363</v>
          </cell>
          <cell r="AT20">
            <v>21325.769100000001</v>
          </cell>
          <cell r="AU20">
            <v>43476.120600000002</v>
          </cell>
          <cell r="AV20">
            <v>45300.968699999998</v>
          </cell>
          <cell r="AW20">
            <v>28055.564299999998</v>
          </cell>
          <cell r="AX20">
            <v>41712.057699999998</v>
          </cell>
          <cell r="AY20">
            <v>39911.805999999997</v>
          </cell>
          <cell r="AZ20">
            <v>45944.1103</v>
          </cell>
          <cell r="BA20">
            <v>43541.294800000003</v>
          </cell>
          <cell r="BB20">
            <v>42028.326300000001</v>
          </cell>
          <cell r="BC20">
            <v>38063.302100000001</v>
          </cell>
          <cell r="BD20">
            <v>35683.9709</v>
          </cell>
          <cell r="BE20">
            <v>26966.906900000002</v>
          </cell>
          <cell r="BF20">
            <v>29043.2732</v>
          </cell>
          <cell r="BG20">
            <v>44018.993799999997</v>
          </cell>
          <cell r="BH20">
            <v>44546</v>
          </cell>
          <cell r="BI20">
            <v>40885.4061</v>
          </cell>
          <cell r="BJ20">
            <v>40953.012199999997</v>
          </cell>
          <cell r="BK20">
            <v>43094.487000000001</v>
          </cell>
          <cell r="BL20">
            <v>43134.821400000001</v>
          </cell>
          <cell r="BM20">
            <v>41838.8658</v>
          </cell>
          <cell r="BN20">
            <v>42352.656199999998</v>
          </cell>
          <cell r="BO20">
            <v>35514.397400000002</v>
          </cell>
          <cell r="BP20">
            <v>39879.084300000002</v>
          </cell>
          <cell r="BQ20">
            <v>27269.379400000002</v>
          </cell>
          <cell r="BR20">
            <v>29938.246800000001</v>
          </cell>
          <cell r="BS20">
            <v>43660.417399999998</v>
          </cell>
          <cell r="BT20">
            <v>34014.203000000001</v>
          </cell>
          <cell r="BU20">
            <v>42868.208899999998</v>
          </cell>
          <cell r="BV20">
            <v>40653.287100000001</v>
          </cell>
          <cell r="BW20">
            <v>43330.032599999999</v>
          </cell>
          <cell r="BX20">
            <v>39080.184800000003</v>
          </cell>
          <cell r="BY20">
            <v>36870.684999999998</v>
          </cell>
          <cell r="BZ20">
            <v>36913.970099999999</v>
          </cell>
          <cell r="CA20">
            <v>31022.918300000001</v>
          </cell>
          <cell r="CB20">
            <v>33597.693399999996</v>
          </cell>
          <cell r="CC20">
            <v>24671.583500000001</v>
          </cell>
          <cell r="CD20">
            <v>16605.589599999999</v>
          </cell>
          <cell r="CE20">
            <v>43980.481399999997</v>
          </cell>
          <cell r="CF20">
            <v>40325.248800000001</v>
          </cell>
          <cell r="CG20">
            <v>25653.313399999999</v>
          </cell>
          <cell r="CH20">
            <v>35643.123399999997</v>
          </cell>
          <cell r="CI20">
            <v>34040.348299999998</v>
          </cell>
          <cell r="CJ20">
            <v>38858.364800000003</v>
          </cell>
          <cell r="CK20">
            <v>33397.925600000002</v>
          </cell>
          <cell r="CL20">
            <v>37041.61</v>
          </cell>
          <cell r="CM20">
            <v>32248.518</v>
          </cell>
          <cell r="CN20">
            <v>32013.0422</v>
          </cell>
          <cell r="CO20">
            <v>25610.584599999998</v>
          </cell>
          <cell r="CP20">
            <v>19821.4869</v>
          </cell>
          <cell r="CQ20">
            <v>41587.328600000001</v>
          </cell>
          <cell r="CR20">
            <v>40407.465100000001</v>
          </cell>
          <cell r="CS20">
            <v>24298.793900000001</v>
          </cell>
          <cell r="CT20">
            <v>35639.106899999999</v>
          </cell>
          <cell r="CU20">
            <v>34145.057099999998</v>
          </cell>
          <cell r="CV20">
            <v>39283.257400000002</v>
          </cell>
          <cell r="CW20">
            <v>32974.785799999998</v>
          </cell>
          <cell r="CX20">
            <v>36375.711000000003</v>
          </cell>
          <cell r="CY20">
            <v>33019.322200000002</v>
          </cell>
          <cell r="CZ20">
            <v>31888.754199999999</v>
          </cell>
          <cell r="DA20">
            <v>25261.577600000001</v>
          </cell>
          <cell r="DB20">
            <v>27498.375</v>
          </cell>
          <cell r="DC20">
            <v>41975.485099999998</v>
          </cell>
          <cell r="DD20">
            <v>40094.5576</v>
          </cell>
          <cell r="DE20">
            <v>25727.24</v>
          </cell>
          <cell r="DF20">
            <v>35672.299200000001</v>
          </cell>
          <cell r="DG20">
            <v>40278.271500000003</v>
          </cell>
          <cell r="DH20">
            <v>39349.337500000001</v>
          </cell>
          <cell r="DI20">
            <v>32918.249000000003</v>
          </cell>
          <cell r="DJ20">
            <v>35649.592799999999</v>
          </cell>
          <cell r="DK20">
            <v>32864.674599999998</v>
          </cell>
          <cell r="DL20">
            <v>35666.2932</v>
          </cell>
          <cell r="DM20">
            <v>25430.6093</v>
          </cell>
          <cell r="DN20">
            <v>19791.222600000001</v>
          </cell>
          <cell r="DO20">
            <v>40908.140500000001</v>
          </cell>
          <cell r="DP20">
            <v>40628.079700000002</v>
          </cell>
          <cell r="DQ20">
            <v>38310.477800000001</v>
          </cell>
          <cell r="DR20">
            <v>35368.856599999999</v>
          </cell>
          <cell r="DS20">
            <v>34172.399700000002</v>
          </cell>
          <cell r="DT20">
            <v>38848.554900000003</v>
          </cell>
          <cell r="DU20">
            <v>36906.746299999999</v>
          </cell>
          <cell r="DV20">
            <v>35000.362300000001</v>
          </cell>
          <cell r="DW20">
            <v>29895.545999999998</v>
          </cell>
          <cell r="DX20">
            <v>32681.9653</v>
          </cell>
          <cell r="DY20">
            <v>24330.638200000001</v>
          </cell>
          <cell r="DZ20">
            <v>27805.5615</v>
          </cell>
          <cell r="EA20">
            <v>40101.519999999997</v>
          </cell>
        </row>
        <row r="21">
          <cell r="D21" t="str">
            <v>JRSimplot_Energy</v>
          </cell>
          <cell r="E21" t="str">
            <v>Small Generating Facilities</v>
          </cell>
          <cell r="F21"/>
          <cell r="G21" t="str">
            <v>Fossil</v>
          </cell>
          <cell r="H21"/>
          <cell r="I21">
            <v>744</v>
          </cell>
          <cell r="J21">
            <v>720</v>
          </cell>
          <cell r="K21">
            <v>744</v>
          </cell>
          <cell r="L21">
            <v>744</v>
          </cell>
          <cell r="M21">
            <v>672</v>
          </cell>
          <cell r="N21">
            <v>744</v>
          </cell>
          <cell r="O21">
            <v>720</v>
          </cell>
          <cell r="P21">
            <v>744</v>
          </cell>
          <cell r="Q21">
            <v>720</v>
          </cell>
          <cell r="R21">
            <v>744</v>
          </cell>
          <cell r="S21">
            <v>744</v>
          </cell>
          <cell r="T21">
            <v>720</v>
          </cell>
          <cell r="U21">
            <v>744</v>
          </cell>
          <cell r="V21">
            <v>720</v>
          </cell>
          <cell r="W21">
            <v>744</v>
          </cell>
          <cell r="X21">
            <v>744</v>
          </cell>
          <cell r="Y21">
            <v>696</v>
          </cell>
          <cell r="Z21">
            <v>744</v>
          </cell>
          <cell r="AA21">
            <v>720</v>
          </cell>
          <cell r="AB21">
            <v>744</v>
          </cell>
          <cell r="AC21">
            <v>720</v>
          </cell>
          <cell r="AD21">
            <v>744</v>
          </cell>
          <cell r="AE21">
            <v>744</v>
          </cell>
          <cell r="AF21">
            <v>720</v>
          </cell>
          <cell r="AG21">
            <v>744</v>
          </cell>
          <cell r="AH21">
            <v>720</v>
          </cell>
          <cell r="AI21">
            <v>744</v>
          </cell>
          <cell r="AJ21">
            <v>744</v>
          </cell>
          <cell r="AK21">
            <v>672</v>
          </cell>
          <cell r="AL21">
            <v>744</v>
          </cell>
          <cell r="AM21">
            <v>720</v>
          </cell>
          <cell r="AN21">
            <v>744</v>
          </cell>
          <cell r="AO21">
            <v>720</v>
          </cell>
          <cell r="AP21">
            <v>744</v>
          </cell>
          <cell r="AQ21">
            <v>744</v>
          </cell>
          <cell r="AR21">
            <v>720</v>
          </cell>
          <cell r="AS21">
            <v>744</v>
          </cell>
          <cell r="AT21">
            <v>720</v>
          </cell>
          <cell r="AU21">
            <v>744</v>
          </cell>
          <cell r="AV21">
            <v>744</v>
          </cell>
          <cell r="AW21">
            <v>672</v>
          </cell>
          <cell r="AX21">
            <v>744</v>
          </cell>
          <cell r="AY21">
            <v>720</v>
          </cell>
          <cell r="AZ21">
            <v>744</v>
          </cell>
          <cell r="BA21">
            <v>720</v>
          </cell>
          <cell r="BB21">
            <v>744</v>
          </cell>
          <cell r="BC21">
            <v>744</v>
          </cell>
          <cell r="BD21">
            <v>720</v>
          </cell>
          <cell r="BE21">
            <v>744</v>
          </cell>
          <cell r="BF21">
            <v>720</v>
          </cell>
          <cell r="BG21">
            <v>744</v>
          </cell>
          <cell r="BH21">
            <v>744</v>
          </cell>
          <cell r="BI21">
            <v>672</v>
          </cell>
          <cell r="BJ21">
            <v>744</v>
          </cell>
          <cell r="BK21">
            <v>720</v>
          </cell>
          <cell r="BL21">
            <v>744</v>
          </cell>
          <cell r="BM21">
            <v>720</v>
          </cell>
          <cell r="BN21">
            <v>744</v>
          </cell>
          <cell r="BO21">
            <v>744</v>
          </cell>
          <cell r="BP21">
            <v>720</v>
          </cell>
          <cell r="BQ21">
            <v>744</v>
          </cell>
          <cell r="BR21">
            <v>720</v>
          </cell>
          <cell r="BS21">
            <v>744</v>
          </cell>
          <cell r="BT21">
            <v>744</v>
          </cell>
          <cell r="BU21">
            <v>696</v>
          </cell>
          <cell r="BV21">
            <v>744</v>
          </cell>
          <cell r="BW21">
            <v>720</v>
          </cell>
          <cell r="BX21">
            <v>744</v>
          </cell>
          <cell r="BY21">
            <v>720</v>
          </cell>
          <cell r="BZ21">
            <v>744</v>
          </cell>
          <cell r="CA21">
            <v>744</v>
          </cell>
          <cell r="CB21">
            <v>720</v>
          </cell>
          <cell r="CC21">
            <v>744</v>
          </cell>
          <cell r="CD21">
            <v>720</v>
          </cell>
          <cell r="CE21">
            <v>744</v>
          </cell>
          <cell r="CF21">
            <v>744</v>
          </cell>
          <cell r="CG21">
            <v>672</v>
          </cell>
          <cell r="CH21">
            <v>744</v>
          </cell>
          <cell r="CI21">
            <v>720</v>
          </cell>
          <cell r="CJ21">
            <v>744</v>
          </cell>
          <cell r="CK21">
            <v>720</v>
          </cell>
          <cell r="CL21">
            <v>480</v>
          </cell>
        </row>
        <row r="22">
          <cell r="D22" t="str">
            <v>JRSimplot_NG</v>
          </cell>
          <cell r="E22" t="str">
            <v>Small Generating Facilities</v>
          </cell>
          <cell r="F22"/>
          <cell r="G22"/>
          <cell r="H22"/>
        </row>
        <row r="23">
          <cell r="D23" t="str">
            <v>.</v>
          </cell>
          <cell r="E23" t="str">
            <v>Direct Access</v>
          </cell>
          <cell r="F23"/>
          <cell r="G23"/>
          <cell r="H23"/>
          <cell r="I23">
            <v>612621.09739999997</v>
          </cell>
          <cell r="J23">
            <v>570853.44720000005</v>
          </cell>
          <cell r="K23">
            <v>549152.33140000002</v>
          </cell>
          <cell r="L23">
            <v>685301.35120000003</v>
          </cell>
          <cell r="M23">
            <v>668474.96959999995</v>
          </cell>
          <cell r="N23">
            <v>702588.18299999996</v>
          </cell>
          <cell r="O23">
            <v>698585.62529999996</v>
          </cell>
          <cell r="P23">
            <v>734558.39890000003</v>
          </cell>
          <cell r="Q23">
            <v>731974.95220000006</v>
          </cell>
          <cell r="R23">
            <v>771261.80530000001</v>
          </cell>
          <cell r="S23">
            <v>775541.75089999998</v>
          </cell>
          <cell r="T23">
            <v>757493.05079999997</v>
          </cell>
          <cell r="U23">
            <v>735343.38260000001</v>
          </cell>
          <cell r="V23">
            <v>688448.97120000003</v>
          </cell>
          <cell r="W23">
            <v>661916.821</v>
          </cell>
          <cell r="X23">
            <v>729168.72880000004</v>
          </cell>
          <cell r="Y23">
            <v>714055.56810000003</v>
          </cell>
          <cell r="Z23">
            <v>749518.82409999997</v>
          </cell>
          <cell r="AA23">
            <v>744198.03839999996</v>
          </cell>
          <cell r="AB23">
            <v>781367.57909999997</v>
          </cell>
          <cell r="AC23">
            <v>777712.46219999995</v>
          </cell>
          <cell r="AD23">
            <v>819567.35369999998</v>
          </cell>
          <cell r="AE23">
            <v>824911.08799999999</v>
          </cell>
          <cell r="AF23">
            <v>808753.19389999995</v>
          </cell>
          <cell r="AG23">
            <v>782655.61880000005</v>
          </cell>
          <cell r="AH23">
            <v>734874.72210000001</v>
          </cell>
          <cell r="AI23">
            <v>705341.33070000005</v>
          </cell>
          <cell r="AJ23">
            <v>749884.59080000001</v>
          </cell>
          <cell r="AK23">
            <v>735672.27439999999</v>
          </cell>
          <cell r="AL23">
            <v>771702.49849999999</v>
          </cell>
          <cell r="AM23">
            <v>765450.7622</v>
          </cell>
          <cell r="AN23">
            <v>803074.70499999996</v>
          </cell>
          <cell r="AO23">
            <v>798932.375</v>
          </cell>
          <cell r="AP23">
            <v>841617.85609999998</v>
          </cell>
          <cell r="AQ23">
            <v>847412.64080000005</v>
          </cell>
          <cell r="AR23">
            <v>832461.71</v>
          </cell>
          <cell r="AS23">
            <v>805194.94929999998</v>
          </cell>
          <cell r="AT23">
            <v>756955.87899999996</v>
          </cell>
          <cell r="AU23">
            <v>725817.67850000004</v>
          </cell>
          <cell r="AV23">
            <v>746587.89</v>
          </cell>
          <cell r="AW23">
            <v>732410.58799999999</v>
          </cell>
          <cell r="AX23">
            <v>768079.56</v>
          </cell>
          <cell r="AY23">
            <v>761608.64560000005</v>
          </cell>
          <cell r="AZ23">
            <v>798905.76500000001</v>
          </cell>
          <cell r="BA23">
            <v>794062.73849999998</v>
          </cell>
          <cell r="BB23">
            <v>836338.13959999999</v>
          </cell>
          <cell r="BC23">
            <v>842578.03910000005</v>
          </cell>
          <cell r="BD23">
            <v>828183.09239999996</v>
          </cell>
          <cell r="BE23">
            <v>801355.63309999998</v>
          </cell>
          <cell r="BF23">
            <v>753895.86170000001</v>
          </cell>
          <cell r="BG23">
            <v>722633.5821</v>
          </cell>
          <cell r="BH23">
            <v>743793.90830000001</v>
          </cell>
          <cell r="BI23">
            <v>729417.12959999999</v>
          </cell>
          <cell r="BJ23">
            <v>764562.08479999995</v>
          </cell>
          <cell r="BK23">
            <v>758044.62679999997</v>
          </cell>
          <cell r="BL23">
            <v>794990.80759999994</v>
          </cell>
          <cell r="BM23">
            <v>789291.19279999996</v>
          </cell>
          <cell r="BN23">
            <v>831074.17830000003</v>
          </cell>
          <cell r="BO23">
            <v>837698.46349999995</v>
          </cell>
          <cell r="BP23">
            <v>824100.95519999997</v>
          </cell>
          <cell r="BQ23">
            <v>797909.79909999995</v>
          </cell>
          <cell r="BR23">
            <v>750778.10199999996</v>
          </cell>
          <cell r="BS23">
            <v>719868.60869999998</v>
          </cell>
          <cell r="BT23">
            <v>740955.46900000004</v>
          </cell>
          <cell r="BU23">
            <v>726354.90319999994</v>
          </cell>
          <cell r="BV23">
            <v>761159.59400000004</v>
          </cell>
          <cell r="BW23">
            <v>754418.14679999999</v>
          </cell>
          <cell r="BX23">
            <v>790621.57090000005</v>
          </cell>
          <cell r="BY23">
            <v>784431.08120000002</v>
          </cell>
          <cell r="BZ23">
            <v>825742.8075</v>
          </cell>
          <cell r="CA23">
            <v>832662.48490000004</v>
          </cell>
          <cell r="CB23">
            <v>820026.14130000002</v>
          </cell>
          <cell r="CC23">
            <v>794111.64709999994</v>
          </cell>
          <cell r="CD23">
            <v>747720.1287</v>
          </cell>
          <cell r="CE23">
            <v>717197.33140000002</v>
          </cell>
          <cell r="CF23">
            <v>738241.32629999996</v>
          </cell>
          <cell r="CG23">
            <v>722314.67240000004</v>
          </cell>
          <cell r="CH23">
            <v>757485.70019999996</v>
          </cell>
          <cell r="CI23">
            <v>750932.25300000003</v>
          </cell>
          <cell r="CJ23">
            <v>786438.88029999996</v>
          </cell>
          <cell r="CK23">
            <v>779568.32799999998</v>
          </cell>
          <cell r="CL23">
            <v>820713.41139999998</v>
          </cell>
          <cell r="CM23">
            <v>827512.48499999999</v>
          </cell>
          <cell r="CN23">
            <v>815960.321</v>
          </cell>
          <cell r="CO23">
            <v>790992.60510000004</v>
          </cell>
          <cell r="CP23">
            <v>744513.46889999998</v>
          </cell>
          <cell r="CQ23">
            <v>714575.0736</v>
          </cell>
          <cell r="CR23">
            <v>735414.81770000001</v>
          </cell>
          <cell r="CS23">
            <v>719270.27240000002</v>
          </cell>
          <cell r="CT23">
            <v>753909.03489999997</v>
          </cell>
          <cell r="CU23">
            <v>747312.70799999998</v>
          </cell>
          <cell r="CV23">
            <v>782452.34730000002</v>
          </cell>
          <cell r="CW23">
            <v>774694.22820000001</v>
          </cell>
          <cell r="CX23">
            <v>815338.56359999999</v>
          </cell>
          <cell r="CY23">
            <v>822529.68079999997</v>
          </cell>
          <cell r="CZ23">
            <v>811799.83900000004</v>
          </cell>
          <cell r="DA23">
            <v>787493.50930000003</v>
          </cell>
          <cell r="DB23">
            <v>741345.88289999997</v>
          </cell>
          <cell r="DC23">
            <v>711774.43590000004</v>
          </cell>
          <cell r="DD23">
            <v>732586.31270000001</v>
          </cell>
          <cell r="DE23">
            <v>716222.81720000005</v>
          </cell>
          <cell r="DF23">
            <v>750325.5037</v>
          </cell>
          <cell r="DG23">
            <v>743687.17760000005</v>
          </cell>
          <cell r="DH23">
            <v>778458.57979999995</v>
          </cell>
          <cell r="DI23">
            <v>769805.57299999997</v>
          </cell>
          <cell r="DJ23">
            <v>809947.22140000004</v>
          </cell>
          <cell r="DK23">
            <v>817533.05420000001</v>
          </cell>
          <cell r="DL23">
            <v>807628.77099999995</v>
          </cell>
          <cell r="DM23">
            <v>783988.84160000004</v>
          </cell>
          <cell r="DN23">
            <v>738172.85699999996</v>
          </cell>
          <cell r="DO23">
            <v>708970.39390000002</v>
          </cell>
          <cell r="DP23">
            <v>729806.84239999996</v>
          </cell>
          <cell r="DQ23">
            <v>713676.13159999996</v>
          </cell>
          <cell r="DR23">
            <v>747066.73560000001</v>
          </cell>
          <cell r="DS23">
            <v>740110.82759999996</v>
          </cell>
          <cell r="DT23">
            <v>774272.49739999999</v>
          </cell>
          <cell r="DU23">
            <v>765037.37800000003</v>
          </cell>
          <cell r="DV23">
            <v>804555.10750000004</v>
          </cell>
          <cell r="DW23">
            <v>812681.37230000005</v>
          </cell>
          <cell r="DX23">
            <v>803609.14170000004</v>
          </cell>
          <cell r="DY23">
            <v>780129.47470000002</v>
          </cell>
          <cell r="DZ23">
            <v>735224.85100000002</v>
          </cell>
          <cell r="EA23">
            <v>706325.74970000004</v>
          </cell>
        </row>
        <row r="24">
          <cell r="D24" t="str">
            <v>Loads_GES_DLoss</v>
          </cell>
          <cell r="E24" t="str">
            <v>UFE, Transmission &amp; Distribution Losses</v>
          </cell>
          <cell r="F24"/>
          <cell r="G24"/>
          <cell r="H24"/>
          <cell r="I24">
            <v>-379253.64649999997</v>
          </cell>
          <cell r="J24">
            <v>-350182.35759999999</v>
          </cell>
          <cell r="K24">
            <v>-374743.71830000001</v>
          </cell>
          <cell r="L24">
            <v>-374088.26990000001</v>
          </cell>
          <cell r="M24">
            <v>-328634.72139999998</v>
          </cell>
          <cell r="N24">
            <v>-360539.04060000001</v>
          </cell>
          <cell r="O24">
            <v>-349162.95880000002</v>
          </cell>
          <cell r="P24">
            <v>-389295.79119999998</v>
          </cell>
          <cell r="Q24">
            <v>-433239.88150000002</v>
          </cell>
          <cell r="R24">
            <v>-489173.49089999998</v>
          </cell>
          <cell r="S24">
            <v>-486599.14069999999</v>
          </cell>
          <cell r="T24">
            <v>-429667.23989999999</v>
          </cell>
          <cell r="U24">
            <v>-382828.3553</v>
          </cell>
          <cell r="V24">
            <v>-355827.79489999998</v>
          </cell>
          <cell r="W24">
            <v>-380052.68430000002</v>
          </cell>
          <cell r="X24">
            <v>-379963.22979999997</v>
          </cell>
          <cell r="Y24">
            <v>-346094.89539999998</v>
          </cell>
          <cell r="Z24">
            <v>-363316.44209999999</v>
          </cell>
          <cell r="AA24">
            <v>-354043.55099999998</v>
          </cell>
          <cell r="AB24">
            <v>-397473.00199999998</v>
          </cell>
          <cell r="AC24">
            <v>-437576.0943</v>
          </cell>
          <cell r="AD24">
            <v>-499289.17210000003</v>
          </cell>
          <cell r="AE24">
            <v>-493819.522</v>
          </cell>
          <cell r="AF24">
            <v>-431626.99349999998</v>
          </cell>
          <cell r="AG24">
            <v>-392126.2328</v>
          </cell>
          <cell r="AH24">
            <v>-360216.2732</v>
          </cell>
          <cell r="AI24">
            <v>-383626.66989999998</v>
          </cell>
          <cell r="AJ24">
            <v>-389100.47700000001</v>
          </cell>
          <cell r="AK24">
            <v>-340214.08240000001</v>
          </cell>
          <cell r="AL24">
            <v>-370947.09460000001</v>
          </cell>
          <cell r="AM24">
            <v>-361538.91220000002</v>
          </cell>
          <cell r="AN24">
            <v>-406164.54149999999</v>
          </cell>
          <cell r="AO24">
            <v>-447512.81199999998</v>
          </cell>
          <cell r="AP24">
            <v>-510941.69319999998</v>
          </cell>
          <cell r="AQ24">
            <v>-505307.5907</v>
          </cell>
          <cell r="AR24">
            <v>-441385.73859999998</v>
          </cell>
          <cell r="AS24">
            <v>-400615.34629999998</v>
          </cell>
          <cell r="AT24">
            <v>-367839.80560000002</v>
          </cell>
          <cell r="AU24">
            <v>-391800.2219</v>
          </cell>
          <cell r="AV24">
            <v>-394943.25069999998</v>
          </cell>
          <cell r="AW24">
            <v>-345287.8885</v>
          </cell>
          <cell r="AX24">
            <v>-376436.67469999997</v>
          </cell>
          <cell r="AY24">
            <v>-366931.61800000002</v>
          </cell>
          <cell r="AZ24">
            <v>-412419.22029999999</v>
          </cell>
          <cell r="BA24">
            <v>-454686.38030000002</v>
          </cell>
          <cell r="BB24">
            <v>-519339.03779999999</v>
          </cell>
          <cell r="BC24">
            <v>-513581.47560000001</v>
          </cell>
          <cell r="BD24">
            <v>-448417.69890000002</v>
          </cell>
          <cell r="BE24">
            <v>-406739.52970000001</v>
          </cell>
          <cell r="BF24">
            <v>-373316.28889999999</v>
          </cell>
          <cell r="BG24">
            <v>-397671.70400000003</v>
          </cell>
          <cell r="BH24">
            <v>-400391.14620000002</v>
          </cell>
          <cell r="BI24">
            <v>-350027.47840000002</v>
          </cell>
          <cell r="BJ24">
            <v>-381574.00939999998</v>
          </cell>
          <cell r="BK24">
            <v>-371971.60759999999</v>
          </cell>
          <cell r="BL24">
            <v>-418268.71189999999</v>
          </cell>
          <cell r="BM24">
            <v>-461394.35499999998</v>
          </cell>
          <cell r="BN24">
            <v>-527200.44110000005</v>
          </cell>
          <cell r="BO24">
            <v>-521323.45600000001</v>
          </cell>
          <cell r="BP24">
            <v>-454984.80479999998</v>
          </cell>
          <cell r="BQ24">
            <v>-412452.02539999998</v>
          </cell>
          <cell r="BR24">
            <v>-378441.56280000001</v>
          </cell>
          <cell r="BS24">
            <v>-403151.35340000002</v>
          </cell>
          <cell r="BT24">
            <v>-402668.3763</v>
          </cell>
          <cell r="BU24">
            <v>-366627.67800000001</v>
          </cell>
          <cell r="BV24">
            <v>-384747.63</v>
          </cell>
          <cell r="BW24">
            <v>-375099.45860000001</v>
          </cell>
          <cell r="BX24">
            <v>-421923.63990000001</v>
          </cell>
          <cell r="BY24">
            <v>-465567.7879</v>
          </cell>
          <cell r="BZ24">
            <v>-532085.95530000003</v>
          </cell>
          <cell r="CA24">
            <v>-526132.01540000003</v>
          </cell>
          <cell r="CB24">
            <v>-459060.11739999999</v>
          </cell>
          <cell r="CC24">
            <v>-416008.54940000002</v>
          </cell>
          <cell r="CD24">
            <v>-381602.804</v>
          </cell>
          <cell r="CE24">
            <v>-406516.9902</v>
          </cell>
          <cell r="CF24">
            <v>-409994.79109999997</v>
          </cell>
          <cell r="CG24">
            <v>-358431.87119999999</v>
          </cell>
          <cell r="CH24">
            <v>-390641.6214</v>
          </cell>
          <cell r="CI24">
            <v>-380869.33480000001</v>
          </cell>
          <cell r="CJ24">
            <v>-428623.37839999999</v>
          </cell>
          <cell r="CK24">
            <v>-473255.57419999997</v>
          </cell>
          <cell r="CL24">
            <v>-541078.57030000002</v>
          </cell>
          <cell r="CM24">
            <v>-535002.46799999999</v>
          </cell>
          <cell r="CN24">
            <v>-466586.51390000002</v>
          </cell>
          <cell r="CO24">
            <v>-422546.32169999997</v>
          </cell>
          <cell r="CP24">
            <v>-387488.11609999998</v>
          </cell>
          <cell r="CQ24">
            <v>-412801.38199999998</v>
          </cell>
          <cell r="CR24">
            <v>-415475.26730000001</v>
          </cell>
          <cell r="CS24">
            <v>-363201.66869999998</v>
          </cell>
          <cell r="CT24">
            <v>-395811.06400000001</v>
          </cell>
          <cell r="CU24">
            <v>-385940.60940000002</v>
          </cell>
          <cell r="CV24">
            <v>-434502.75949999999</v>
          </cell>
          <cell r="CW24">
            <v>-480012.01650000003</v>
          </cell>
          <cell r="CX24">
            <v>-548983.82019999996</v>
          </cell>
          <cell r="CY24">
            <v>-542797.63870000001</v>
          </cell>
          <cell r="CZ24">
            <v>-473201.35230000003</v>
          </cell>
          <cell r="DA24">
            <v>-428297.17379999999</v>
          </cell>
          <cell r="DB24">
            <v>-392646.7366</v>
          </cell>
          <cell r="DC24">
            <v>-418323.6238</v>
          </cell>
          <cell r="DD24">
            <v>-420092.21380000003</v>
          </cell>
          <cell r="DE24">
            <v>-367223.41680000001</v>
          </cell>
          <cell r="DF24">
            <v>-400172.82539999997</v>
          </cell>
          <cell r="DG24">
            <v>-390225.73019999999</v>
          </cell>
          <cell r="DH24">
            <v>-439476.27309999999</v>
          </cell>
          <cell r="DI24">
            <v>-485725.46740000002</v>
          </cell>
          <cell r="DJ24">
            <v>-555673.41540000006</v>
          </cell>
          <cell r="DK24">
            <v>-549369.45180000004</v>
          </cell>
          <cell r="DL24">
            <v>-478785.72610000003</v>
          </cell>
          <cell r="DM24">
            <v>-433160.21850000002</v>
          </cell>
          <cell r="DN24">
            <v>-396996.44020000001</v>
          </cell>
          <cell r="DO24">
            <v>-422965.67509999999</v>
          </cell>
          <cell r="DP24">
            <v>-422675.60139999999</v>
          </cell>
          <cell r="DQ24">
            <v>-384783.52740000002</v>
          </cell>
          <cell r="DR24">
            <v>-403699.66700000002</v>
          </cell>
          <cell r="DS24">
            <v>-393708.46730000002</v>
          </cell>
          <cell r="DT24">
            <v>-443533.97710000002</v>
          </cell>
          <cell r="DU24">
            <v>-490369.42910000001</v>
          </cell>
          <cell r="DV24">
            <v>-561106.48979999998</v>
          </cell>
          <cell r="DW24">
            <v>-554715.66029999999</v>
          </cell>
          <cell r="DX24">
            <v>-483323.72110000002</v>
          </cell>
          <cell r="DY24">
            <v>-437122.00670000003</v>
          </cell>
          <cell r="DZ24">
            <v>-400514.89630000002</v>
          </cell>
          <cell r="EA24">
            <v>-426717.39360000001</v>
          </cell>
        </row>
        <row r="25">
          <cell r="D25" t="str">
            <v>Loads_GES_Load_w_DA</v>
          </cell>
          <cell r="E25" t="str">
            <v>Retail Sales</v>
          </cell>
          <cell r="F25"/>
          <cell r="G25"/>
          <cell r="H25"/>
          <cell r="I25">
            <v>-6995469.5838000001</v>
          </cell>
          <cell r="J25">
            <v>-6564271.7242000001</v>
          </cell>
          <cell r="K25">
            <v>-6931950.3629000001</v>
          </cell>
          <cell r="L25">
            <v>-6932666.7944</v>
          </cell>
          <cell r="M25">
            <v>-6154330.1852000002</v>
          </cell>
          <cell r="N25">
            <v>-6764900.7145999996</v>
          </cell>
          <cell r="O25">
            <v>-6552599.9578</v>
          </cell>
          <cell r="P25">
            <v>-7105571.8399999999</v>
          </cell>
          <cell r="Q25">
            <v>-7501298.3630999997</v>
          </cell>
          <cell r="R25">
            <v>-8178873.6429000003</v>
          </cell>
          <cell r="S25">
            <v>-8159787.6642000005</v>
          </cell>
          <cell r="T25">
            <v>-7475911.0938999997</v>
          </cell>
          <cell r="U25">
            <v>-7036906.1796000004</v>
          </cell>
          <cell r="V25">
            <v>-6632820.7511</v>
          </cell>
          <cell r="W25">
            <v>-6996285.3870000001</v>
          </cell>
          <cell r="X25">
            <v>-7002440.7921000002</v>
          </cell>
          <cell r="Y25">
            <v>-6437931.7485999996</v>
          </cell>
          <cell r="Z25">
            <v>-6798196.4391000001</v>
          </cell>
          <cell r="AA25">
            <v>-6611721.3446000004</v>
          </cell>
          <cell r="AB25">
            <v>-7199855.4314999999</v>
          </cell>
          <cell r="AC25">
            <v>-7544958.1288000001</v>
          </cell>
          <cell r="AD25">
            <v>-8280552.4572000001</v>
          </cell>
          <cell r="AE25">
            <v>-8232937.0519000003</v>
          </cell>
          <cell r="AF25">
            <v>-7492745.2033000002</v>
          </cell>
          <cell r="AG25">
            <v>-7145319.1890000002</v>
          </cell>
          <cell r="AH25">
            <v>-6685957.1227000002</v>
          </cell>
          <cell r="AI25">
            <v>-7036705.3938999996</v>
          </cell>
          <cell r="AJ25">
            <v>-7113130.5968000004</v>
          </cell>
          <cell r="AK25">
            <v>-6296497.6003</v>
          </cell>
          <cell r="AL25">
            <v>-6893288.3622000003</v>
          </cell>
          <cell r="AM25">
            <v>-6704204.8869000003</v>
          </cell>
          <cell r="AN25">
            <v>-7300565.6853</v>
          </cell>
          <cell r="AO25">
            <v>-7650495.6168999998</v>
          </cell>
          <cell r="AP25">
            <v>-8396379.3026000001</v>
          </cell>
          <cell r="AQ25">
            <v>-8348097.8613</v>
          </cell>
          <cell r="AR25">
            <v>-7597552.3443999998</v>
          </cell>
          <cell r="AS25">
            <v>-7245266.5991000002</v>
          </cell>
          <cell r="AT25">
            <v>-6779479.0614</v>
          </cell>
          <cell r="AU25">
            <v>-7135133.5373</v>
          </cell>
          <cell r="AV25">
            <v>-7182473.6369000003</v>
          </cell>
          <cell r="AW25">
            <v>-6357879.6157999998</v>
          </cell>
          <cell r="AX25">
            <v>-6960488.2479999997</v>
          </cell>
          <cell r="AY25">
            <v>-6769561.4740000004</v>
          </cell>
          <cell r="AZ25">
            <v>-7371735.9554000003</v>
          </cell>
          <cell r="BA25">
            <v>-7725077.2109000003</v>
          </cell>
          <cell r="BB25">
            <v>-8478232.2173999995</v>
          </cell>
          <cell r="BC25">
            <v>-8429480.0998</v>
          </cell>
          <cell r="BD25">
            <v>-7671617.8173000002</v>
          </cell>
          <cell r="BE25">
            <v>-7315897.7818999998</v>
          </cell>
          <cell r="BF25">
            <v>-6845569.4672999997</v>
          </cell>
          <cell r="BG25">
            <v>-7204691.0734999999</v>
          </cell>
          <cell r="BH25">
            <v>-7246664.7495999997</v>
          </cell>
          <cell r="BI25">
            <v>-6414701.1765000001</v>
          </cell>
          <cell r="BJ25">
            <v>-7022695.4341000002</v>
          </cell>
          <cell r="BK25">
            <v>-6830062.3143999996</v>
          </cell>
          <cell r="BL25">
            <v>-7437618.5432000002</v>
          </cell>
          <cell r="BM25">
            <v>-7794117.6747000003</v>
          </cell>
          <cell r="BN25">
            <v>-8554003.7665999997</v>
          </cell>
          <cell r="BO25">
            <v>-8504815.9410999995</v>
          </cell>
          <cell r="BP25">
            <v>-7740180.5027000001</v>
          </cell>
          <cell r="BQ25">
            <v>-7381281.3299000002</v>
          </cell>
          <cell r="BR25">
            <v>-6906749.6025999999</v>
          </cell>
          <cell r="BS25">
            <v>-7269080.7476000004</v>
          </cell>
          <cell r="BT25">
            <v>-7272298.0078999996</v>
          </cell>
          <cell r="BU25">
            <v>-6686034.1443999996</v>
          </cell>
          <cell r="BV25">
            <v>-7060182.5685000001</v>
          </cell>
          <cell r="BW25">
            <v>-6866521.1710000001</v>
          </cell>
          <cell r="BX25">
            <v>-7477320.5308999997</v>
          </cell>
          <cell r="BY25">
            <v>-7835722.6563999997</v>
          </cell>
          <cell r="BZ25">
            <v>-8599665.0188999996</v>
          </cell>
          <cell r="CA25">
            <v>-8550214.6298999991</v>
          </cell>
          <cell r="CB25">
            <v>-7781497.5692999996</v>
          </cell>
          <cell r="CC25">
            <v>-7420682.5939999996</v>
          </cell>
          <cell r="CD25">
            <v>-6943617.8184000002</v>
          </cell>
          <cell r="CE25">
            <v>-7307883.085</v>
          </cell>
          <cell r="CF25">
            <v>-7358181.3660000004</v>
          </cell>
          <cell r="CG25">
            <v>-6513414.9704999998</v>
          </cell>
          <cell r="CH25">
            <v>-7130765.4604000002</v>
          </cell>
          <cell r="CI25">
            <v>-6935167.9676000001</v>
          </cell>
          <cell r="CJ25">
            <v>-7552073.6847999999</v>
          </cell>
          <cell r="CK25">
            <v>-7914058.8693000004</v>
          </cell>
          <cell r="CL25">
            <v>-8685638.6055999994</v>
          </cell>
          <cell r="CM25">
            <v>-8635693.8455999997</v>
          </cell>
          <cell r="CN25">
            <v>-7859291.6756999996</v>
          </cell>
          <cell r="CO25">
            <v>-7494869.5186000001</v>
          </cell>
          <cell r="CP25">
            <v>-7013035.3734999998</v>
          </cell>
          <cell r="CQ25">
            <v>-7380942.3169</v>
          </cell>
          <cell r="CR25">
            <v>-7421252.9833000004</v>
          </cell>
          <cell r="CS25">
            <v>-6569245.5603</v>
          </cell>
          <cell r="CT25">
            <v>-7191887.7505000001</v>
          </cell>
          <cell r="CU25">
            <v>-6994613.6692000004</v>
          </cell>
          <cell r="CV25">
            <v>-7616807.2755000005</v>
          </cell>
          <cell r="CW25">
            <v>-7981895.2624000004</v>
          </cell>
          <cell r="CX25">
            <v>-8760088.6963999998</v>
          </cell>
          <cell r="CY25">
            <v>-8709715.8279999997</v>
          </cell>
          <cell r="CZ25">
            <v>-7926658.6254000003</v>
          </cell>
          <cell r="DA25">
            <v>-7559112.7751000002</v>
          </cell>
          <cell r="DB25">
            <v>-7073148.5269999998</v>
          </cell>
          <cell r="DC25">
            <v>-7444209.0312000001</v>
          </cell>
          <cell r="DD25">
            <v>-7473747.2132000001</v>
          </cell>
          <cell r="DE25">
            <v>-6615713.1155000003</v>
          </cell>
          <cell r="DF25">
            <v>-7242759.5658999998</v>
          </cell>
          <cell r="DG25">
            <v>-7044090.0661000004</v>
          </cell>
          <cell r="DH25">
            <v>-7670684.7585000005</v>
          </cell>
          <cell r="DI25">
            <v>-8038355.1957</v>
          </cell>
          <cell r="DJ25">
            <v>-8822053.1809999999</v>
          </cell>
          <cell r="DK25">
            <v>-8771323.9996000007</v>
          </cell>
          <cell r="DL25">
            <v>-7982727.8431000002</v>
          </cell>
          <cell r="DM25">
            <v>-7612582.1557</v>
          </cell>
          <cell r="DN25">
            <v>-7123180.4400000004</v>
          </cell>
          <cell r="DO25">
            <v>-7496865.6420999998</v>
          </cell>
          <cell r="DP25">
            <v>-7502233.8490000004</v>
          </cell>
          <cell r="DQ25">
            <v>-6897433.4687000001</v>
          </cell>
          <cell r="DR25">
            <v>-7283411.7350000003</v>
          </cell>
          <cell r="DS25">
            <v>-7083627.1424000002</v>
          </cell>
          <cell r="DT25">
            <v>-7713738.7862</v>
          </cell>
          <cell r="DU25">
            <v>-8083472.8832</v>
          </cell>
          <cell r="DV25">
            <v>-8871569.6111999992</v>
          </cell>
          <cell r="DW25">
            <v>-8820555.6980000008</v>
          </cell>
          <cell r="DX25">
            <v>-8027533.3054999998</v>
          </cell>
          <cell r="DY25">
            <v>-7655310.0668000001</v>
          </cell>
          <cell r="DZ25">
            <v>-7163161.4360999996</v>
          </cell>
          <cell r="EA25">
            <v>-7538944.0586000001</v>
          </cell>
        </row>
        <row r="26">
          <cell r="D26" t="str">
            <v>Loads_GES_UFE_TLoss</v>
          </cell>
          <cell r="E26" t="str">
            <v>UFE, Transmission &amp; Distribution Losses</v>
          </cell>
          <cell r="F26"/>
          <cell r="G26"/>
          <cell r="H26"/>
          <cell r="I26">
            <v>-202712.89240000001</v>
          </cell>
          <cell r="J26">
            <v>-190160.8867</v>
          </cell>
          <cell r="K26">
            <v>-202589.23809999999</v>
          </cell>
          <cell r="L26">
            <v>-198374.71090000001</v>
          </cell>
          <cell r="M26">
            <v>-174158.9693</v>
          </cell>
          <cell r="N26">
            <v>-192401.83619999999</v>
          </cell>
          <cell r="O26">
            <v>-185817.71419999999</v>
          </cell>
          <cell r="P26">
            <v>-202524.06109999999</v>
          </cell>
          <cell r="Q26">
            <v>-215793.84789999999</v>
          </cell>
          <cell r="R26">
            <v>-236603.13860000001</v>
          </cell>
          <cell r="S26">
            <v>-235822.5944</v>
          </cell>
          <cell r="T26">
            <v>-214134.50949999999</v>
          </cell>
          <cell r="U26">
            <v>-200243.16010000001</v>
          </cell>
          <cell r="V26">
            <v>-188726.3548</v>
          </cell>
          <cell r="W26">
            <v>-201168.70329999999</v>
          </cell>
          <cell r="X26">
            <v>-199275.0552</v>
          </cell>
          <cell r="Y26">
            <v>-181768.5606</v>
          </cell>
          <cell r="Z26">
            <v>-192019.4313</v>
          </cell>
          <cell r="AA26">
            <v>-186313.74679999999</v>
          </cell>
          <cell r="AB26">
            <v>-204136.2972</v>
          </cell>
          <cell r="AC26">
            <v>-215805.2426</v>
          </cell>
          <cell r="AD26">
            <v>-238447.81640000001</v>
          </cell>
          <cell r="AE26">
            <v>-236692.06460000001</v>
          </cell>
          <cell r="AF26">
            <v>-213098.973</v>
          </cell>
          <cell r="AG26">
            <v>-202297.4602</v>
          </cell>
          <cell r="AH26">
            <v>-189003.60709999999</v>
          </cell>
          <cell r="AI26">
            <v>-201133.7218</v>
          </cell>
          <cell r="AJ26">
            <v>-202221.8811</v>
          </cell>
          <cell r="AK26">
            <v>-176673.23139999999</v>
          </cell>
          <cell r="AL26">
            <v>-194407.3027</v>
          </cell>
          <cell r="AM26">
            <v>-188647.74660000001</v>
          </cell>
          <cell r="AN26">
            <v>-206738.52710000001</v>
          </cell>
          <cell r="AO26">
            <v>-218604.7383</v>
          </cell>
          <cell r="AP26">
            <v>-241580.7346</v>
          </cell>
          <cell r="AQ26">
            <v>-239786.26149999999</v>
          </cell>
          <cell r="AR26">
            <v>-215793.96849999999</v>
          </cell>
          <cell r="AS26">
            <v>-204845.59390000001</v>
          </cell>
          <cell r="AT26">
            <v>-191347.71789999999</v>
          </cell>
          <cell r="AU26">
            <v>-203691.49129999999</v>
          </cell>
          <cell r="AV26">
            <v>-204576.35630000001</v>
          </cell>
          <cell r="AW26">
            <v>-178764.75520000001</v>
          </cell>
          <cell r="AX26">
            <v>-196696.67290000001</v>
          </cell>
          <cell r="AY26">
            <v>-190885.48989999999</v>
          </cell>
          <cell r="AZ26">
            <v>-209186.3432</v>
          </cell>
          <cell r="BA26">
            <v>-221203.48199999999</v>
          </cell>
          <cell r="BB26">
            <v>-244446.6329</v>
          </cell>
          <cell r="BC26">
            <v>-242620.98199999999</v>
          </cell>
          <cell r="BD26">
            <v>-218355.24919999999</v>
          </cell>
          <cell r="BE26">
            <v>-207263.4345</v>
          </cell>
          <cell r="BF26">
            <v>-193586.5257</v>
          </cell>
          <cell r="BG26">
            <v>-206049.88380000001</v>
          </cell>
          <cell r="BH26">
            <v>-206749.34580000001</v>
          </cell>
          <cell r="BI26">
            <v>-180701.39559999999</v>
          </cell>
          <cell r="BJ26">
            <v>-198822.53419999999</v>
          </cell>
          <cell r="BK26">
            <v>-192958.63500000001</v>
          </cell>
          <cell r="BL26">
            <v>-211455.75380000001</v>
          </cell>
          <cell r="BM26">
            <v>-223619.0822</v>
          </cell>
          <cell r="BN26">
            <v>-247113.54130000001</v>
          </cell>
          <cell r="BO26">
            <v>-245259.70250000001</v>
          </cell>
          <cell r="BP26">
            <v>-220731.60870000001</v>
          </cell>
          <cell r="BQ26">
            <v>-209499.6912</v>
          </cell>
          <cell r="BR26">
            <v>-195669.2211</v>
          </cell>
          <cell r="BS26">
            <v>-208228.91269999999</v>
          </cell>
          <cell r="BT26">
            <v>-207671.8138</v>
          </cell>
          <cell r="BU26">
            <v>-189431.25690000001</v>
          </cell>
          <cell r="BV26">
            <v>-200144.4313</v>
          </cell>
          <cell r="BW26">
            <v>-194255.02859999999</v>
          </cell>
          <cell r="BX26">
            <v>-212887.53760000001</v>
          </cell>
          <cell r="BY26">
            <v>-225138.23850000001</v>
          </cell>
          <cell r="BZ26">
            <v>-248789.88620000001</v>
          </cell>
          <cell r="CA26">
            <v>-246917.00229999999</v>
          </cell>
          <cell r="CB26">
            <v>-222215.62289999999</v>
          </cell>
          <cell r="CC26">
            <v>-210902.36869999999</v>
          </cell>
          <cell r="CD26">
            <v>-196961.84460000001</v>
          </cell>
          <cell r="CE26">
            <v>-209574.09039999999</v>
          </cell>
          <cell r="CF26">
            <v>-210549.5318</v>
          </cell>
          <cell r="CG26">
            <v>-184128.01509999999</v>
          </cell>
          <cell r="CH26">
            <v>-202548.9534</v>
          </cell>
          <cell r="CI26">
            <v>-196592.10800000001</v>
          </cell>
          <cell r="CJ26">
            <v>-215456.6066</v>
          </cell>
          <cell r="CK26">
            <v>-227864.8412</v>
          </cell>
          <cell r="CL26">
            <v>-251789.75260000001</v>
          </cell>
          <cell r="CM26">
            <v>-249901.99119999999</v>
          </cell>
          <cell r="CN26">
            <v>-224897.21489999999</v>
          </cell>
          <cell r="CO26">
            <v>-213417.68049999999</v>
          </cell>
          <cell r="CP26">
            <v>-199317.1298</v>
          </cell>
          <cell r="CQ26">
            <v>-212033.06700000001</v>
          </cell>
          <cell r="CR26">
            <v>-212690.89129999999</v>
          </cell>
          <cell r="CS26">
            <v>-186037.3603</v>
          </cell>
          <cell r="CT26">
            <v>-204645.00649999999</v>
          </cell>
          <cell r="CU26">
            <v>-198636.20199999999</v>
          </cell>
          <cell r="CV26">
            <v>-217694.58970000001</v>
          </cell>
          <cell r="CW26">
            <v>-230248.84890000001</v>
          </cell>
          <cell r="CX26">
            <v>-254421.6574</v>
          </cell>
          <cell r="CY26">
            <v>-252505.98989999999</v>
          </cell>
          <cell r="CZ26">
            <v>-227241.4791</v>
          </cell>
          <cell r="DA26">
            <v>-215622.47700000001</v>
          </cell>
          <cell r="DB26">
            <v>-201370.31109999999</v>
          </cell>
          <cell r="DC26">
            <v>-214180.75380000001</v>
          </cell>
          <cell r="DD26">
            <v>-214489.08100000001</v>
          </cell>
          <cell r="DE26">
            <v>-187643.46280000001</v>
          </cell>
          <cell r="DF26">
            <v>-206409.51860000001</v>
          </cell>
          <cell r="DG26">
            <v>-200357.81419999999</v>
          </cell>
          <cell r="DH26">
            <v>-219579.9356</v>
          </cell>
          <cell r="DI26">
            <v>-232260.70879999999</v>
          </cell>
          <cell r="DJ26">
            <v>-256643.0203</v>
          </cell>
          <cell r="DK26">
            <v>-254701.28839999999</v>
          </cell>
          <cell r="DL26">
            <v>-229216.22020000001</v>
          </cell>
          <cell r="DM26">
            <v>-217477.59</v>
          </cell>
          <cell r="DN26">
            <v>-203096.95019999999</v>
          </cell>
          <cell r="DO26">
            <v>-215983.83619999999</v>
          </cell>
          <cell r="DP26">
            <v>-215504.56580000001</v>
          </cell>
          <cell r="DQ26">
            <v>-196698.2752</v>
          </cell>
          <cell r="DR26">
            <v>-207832.65299999999</v>
          </cell>
          <cell r="DS26">
            <v>-201755.701</v>
          </cell>
          <cell r="DT26">
            <v>-221118.8682</v>
          </cell>
          <cell r="DU26">
            <v>-233896.60459999999</v>
          </cell>
          <cell r="DV26">
            <v>-258453.2703</v>
          </cell>
          <cell r="DW26">
            <v>-256484.1746</v>
          </cell>
          <cell r="DX26">
            <v>-230817.1145</v>
          </cell>
          <cell r="DY26">
            <v>-218994.0607</v>
          </cell>
          <cell r="DZ26">
            <v>-204490.3732</v>
          </cell>
          <cell r="EA26">
            <v>-217438.079</v>
          </cell>
        </row>
        <row r="27">
          <cell r="D27" t="str">
            <v>Midway_Sunset</v>
          </cell>
          <cell r="E27" t="str">
            <v>LT RFO/ITRFO (PPA)</v>
          </cell>
          <cell r="F27"/>
          <cell r="G27" t="str">
            <v>Fossil</v>
          </cell>
          <cell r="H27"/>
          <cell r="I27"/>
          <cell r="J27"/>
          <cell r="K27"/>
          <cell r="L27">
            <v>110856</v>
          </cell>
          <cell r="M27">
            <v>98784</v>
          </cell>
          <cell r="N27">
            <v>107880</v>
          </cell>
          <cell r="O27">
            <v>102960</v>
          </cell>
          <cell r="P27">
            <v>103416</v>
          </cell>
          <cell r="Q27">
            <v>97200</v>
          </cell>
          <cell r="R27">
            <v>97464</v>
          </cell>
          <cell r="S27">
            <v>97464</v>
          </cell>
          <cell r="T27">
            <v>95760</v>
          </cell>
          <cell r="U27">
            <v>104904</v>
          </cell>
          <cell r="V27">
            <v>102960</v>
          </cell>
          <cell r="W27">
            <v>112344</v>
          </cell>
          <cell r="X27">
            <v>110856</v>
          </cell>
          <cell r="Y27">
            <v>102312</v>
          </cell>
          <cell r="Z27">
            <v>107880</v>
          </cell>
          <cell r="AA27">
            <v>102960</v>
          </cell>
          <cell r="AB27">
            <v>103416</v>
          </cell>
          <cell r="AC27">
            <v>97200</v>
          </cell>
          <cell r="AD27">
            <v>97464</v>
          </cell>
          <cell r="AE27">
            <v>97464</v>
          </cell>
          <cell r="AF27">
            <v>95760</v>
          </cell>
          <cell r="AG27">
            <v>104904</v>
          </cell>
          <cell r="AH27">
            <v>102960</v>
          </cell>
          <cell r="AI27">
            <v>112344</v>
          </cell>
          <cell r="AJ27">
            <v>110856</v>
          </cell>
          <cell r="AK27">
            <v>98784</v>
          </cell>
          <cell r="AL27">
            <v>107880</v>
          </cell>
          <cell r="AM27">
            <v>102960</v>
          </cell>
          <cell r="AN27">
            <v>103416</v>
          </cell>
          <cell r="AO27">
            <v>97200</v>
          </cell>
          <cell r="AP27">
            <v>97464</v>
          </cell>
          <cell r="AQ27">
            <v>97464</v>
          </cell>
          <cell r="AR27">
            <v>95760</v>
          </cell>
          <cell r="AS27">
            <v>104904</v>
          </cell>
          <cell r="AT27">
            <v>102960</v>
          </cell>
          <cell r="AU27">
            <v>112344</v>
          </cell>
          <cell r="AV27">
            <v>110856</v>
          </cell>
          <cell r="AW27">
            <v>98784</v>
          </cell>
          <cell r="AX27">
            <v>107880</v>
          </cell>
          <cell r="AY27">
            <v>102960</v>
          </cell>
          <cell r="AZ27">
            <v>103416</v>
          </cell>
          <cell r="BA27">
            <v>97200</v>
          </cell>
          <cell r="BB27">
            <v>97464</v>
          </cell>
          <cell r="BC27">
            <v>97464</v>
          </cell>
          <cell r="BD27">
            <v>95760</v>
          </cell>
          <cell r="BE27">
            <v>49848</v>
          </cell>
          <cell r="BF27">
            <v>48960</v>
          </cell>
          <cell r="BG27">
            <v>53568</v>
          </cell>
          <cell r="BH27">
            <v>52824</v>
          </cell>
          <cell r="BI27">
            <v>47040</v>
          </cell>
          <cell r="BJ27">
            <v>51336</v>
          </cell>
          <cell r="BK27">
            <v>48960</v>
          </cell>
          <cell r="BL27">
            <v>49104</v>
          </cell>
          <cell r="BM27">
            <v>46080</v>
          </cell>
          <cell r="BN27">
            <v>46128</v>
          </cell>
          <cell r="BO27">
            <v>46128</v>
          </cell>
          <cell r="BP27">
            <v>45360</v>
          </cell>
          <cell r="BQ27">
            <v>49848</v>
          </cell>
          <cell r="BR27">
            <v>48960</v>
          </cell>
          <cell r="BS27">
            <v>53568</v>
          </cell>
          <cell r="BT27">
            <v>52824</v>
          </cell>
          <cell r="BU27">
            <v>48720</v>
          </cell>
          <cell r="BV27">
            <v>51336</v>
          </cell>
          <cell r="BW27">
            <v>48960</v>
          </cell>
          <cell r="BX27">
            <v>49104</v>
          </cell>
          <cell r="BY27">
            <v>46080</v>
          </cell>
          <cell r="BZ27">
            <v>46128</v>
          </cell>
          <cell r="CA27">
            <v>46128</v>
          </cell>
          <cell r="CB27">
            <v>45360</v>
          </cell>
        </row>
        <row r="28">
          <cell r="D28" t="str">
            <v>Midway_Sunset_Gas_Burn</v>
          </cell>
          <cell r="E28" t="str">
            <v>LT RFO/ITRFO (PPA)</v>
          </cell>
          <cell r="F28"/>
          <cell r="G28"/>
          <cell r="H28"/>
        </row>
        <row r="29">
          <cell r="D29" t="str">
            <v>Nuclear_Diablo</v>
          </cell>
          <cell r="E29" t="str">
            <v>Nuclear</v>
          </cell>
          <cell r="F29"/>
          <cell r="G29" t="str">
            <v>Nuclear</v>
          </cell>
          <cell r="H29"/>
          <cell r="I29">
            <v>844691.17920000001</v>
          </cell>
          <cell r="J29">
            <v>1239605.2512000001</v>
          </cell>
          <cell r="K29">
            <v>1578633.0384</v>
          </cell>
          <cell r="L29">
            <v>1668669.7608</v>
          </cell>
          <cell r="M29">
            <v>1510309.7856000001</v>
          </cell>
          <cell r="N29">
            <v>1673668.6224</v>
          </cell>
          <cell r="O29">
            <v>1557673.92</v>
          </cell>
          <cell r="P29">
            <v>814321.39199999999</v>
          </cell>
          <cell r="Q29">
            <v>1313710.8336</v>
          </cell>
          <cell r="R29">
            <v>1682217.5544</v>
          </cell>
          <cell r="S29">
            <v>1600130.7696</v>
          </cell>
          <cell r="T29">
            <v>1623149.784</v>
          </cell>
          <cell r="U29">
            <v>1626120.0288</v>
          </cell>
          <cell r="V29">
            <v>1596731.76</v>
          </cell>
          <cell r="W29">
            <v>1578633.0384</v>
          </cell>
          <cell r="X29">
            <v>1668669.7608</v>
          </cell>
          <cell r="Y29">
            <v>1564249.4208</v>
          </cell>
          <cell r="Z29">
            <v>1673668.6224</v>
          </cell>
          <cell r="AA29">
            <v>1339771.1232</v>
          </cell>
          <cell r="AB29">
            <v>838453.77599999995</v>
          </cell>
          <cell r="AC29">
            <v>1419931.9583999999</v>
          </cell>
          <cell r="AD29">
            <v>1682217.5544</v>
          </cell>
          <cell r="AE29">
            <v>1600130.7696</v>
          </cell>
          <cell r="AF29">
            <v>1623149.784</v>
          </cell>
          <cell r="AG29">
            <v>1626120.0288</v>
          </cell>
          <cell r="AH29">
            <v>1596731.76</v>
          </cell>
          <cell r="AI29">
            <v>1578633.0384</v>
          </cell>
          <cell r="AJ29">
            <v>1668669.7608</v>
          </cell>
          <cell r="AK29">
            <v>814946.33759999997</v>
          </cell>
          <cell r="AL29">
            <v>1099113.1007999999</v>
          </cell>
          <cell r="AM29">
            <v>1557673.92</v>
          </cell>
          <cell r="AN29">
            <v>1652775.1680000001</v>
          </cell>
          <cell r="AO29">
            <v>1623692.952</v>
          </cell>
          <cell r="AP29">
            <v>1682217.5544</v>
          </cell>
          <cell r="AQ29">
            <v>1600130.7696</v>
          </cell>
          <cell r="AR29">
            <v>1623149.784</v>
          </cell>
          <cell r="AS29">
            <v>1626120.0288</v>
          </cell>
          <cell r="AT29">
            <v>1596731.76</v>
          </cell>
          <cell r="AU29">
            <v>1578633.0384</v>
          </cell>
          <cell r="AV29">
            <v>1668669.7608</v>
          </cell>
          <cell r="AW29">
            <v>776047.83120000002</v>
          </cell>
          <cell r="AX29">
            <v>1387377.7487999999</v>
          </cell>
          <cell r="AY29">
            <v>1557673.92</v>
          </cell>
          <cell r="AZ29">
            <v>1652775.1680000001</v>
          </cell>
          <cell r="BA29">
            <v>1623692.952</v>
          </cell>
          <cell r="BB29">
            <v>1682217.5544</v>
          </cell>
          <cell r="BC29">
            <v>1600130.7696</v>
          </cell>
          <cell r="BD29">
            <v>1542480.1776000001</v>
          </cell>
          <cell r="BE29">
            <v>835320.49439999997</v>
          </cell>
          <cell r="BF29">
            <v>1503034.7376000001</v>
          </cell>
          <cell r="BG29">
            <v>1578633.0384</v>
          </cell>
          <cell r="BH29">
            <v>1668669.7608</v>
          </cell>
          <cell r="BI29">
            <v>1510309.7856000001</v>
          </cell>
          <cell r="BJ29">
            <v>1673668.6224</v>
          </cell>
          <cell r="BK29">
            <v>1557673.92</v>
          </cell>
          <cell r="BL29">
            <v>1652775.1680000001</v>
          </cell>
          <cell r="BM29">
            <v>1623692.952</v>
          </cell>
          <cell r="BN29">
            <v>1682217.5544</v>
          </cell>
          <cell r="BO29">
            <v>1600130.7696</v>
          </cell>
          <cell r="BP29">
            <v>1514289.2879999999</v>
          </cell>
          <cell r="BQ29">
            <v>790799.5344</v>
          </cell>
          <cell r="BR29">
            <v>1530597.2183999999</v>
          </cell>
          <cell r="BS29">
            <v>1578633.0384</v>
          </cell>
          <cell r="BT29">
            <v>1668669.7608</v>
          </cell>
          <cell r="BU29">
            <v>1564249.4208</v>
          </cell>
          <cell r="BV29">
            <v>1673668.6224</v>
          </cell>
          <cell r="BW29">
            <v>1557673.92</v>
          </cell>
          <cell r="BX29">
            <v>818813.8872</v>
          </cell>
          <cell r="BY29">
            <v>1578768.0048</v>
          </cell>
          <cell r="BZ29">
            <v>1682217.5544</v>
          </cell>
          <cell r="CA29">
            <v>1600130.7696</v>
          </cell>
          <cell r="CB29">
            <v>1623149.784</v>
          </cell>
          <cell r="CC29">
            <v>1626120.0288</v>
          </cell>
          <cell r="CD29">
            <v>1596731.76</v>
          </cell>
          <cell r="CE29">
            <v>1578633.0384</v>
          </cell>
          <cell r="CF29">
            <v>1668669.7608</v>
          </cell>
          <cell r="CG29">
            <v>1510309.7856000001</v>
          </cell>
          <cell r="CH29">
            <v>1673668.6224</v>
          </cell>
          <cell r="CI29">
            <v>1530436.0704000001</v>
          </cell>
          <cell r="CJ29">
            <v>852037.83840000001</v>
          </cell>
          <cell r="CK29">
            <v>1596524.8176</v>
          </cell>
          <cell r="CL29">
            <v>1682217.5544</v>
          </cell>
          <cell r="CM29">
            <v>1600130.7696</v>
          </cell>
          <cell r="CN29">
            <v>1623149.784</v>
          </cell>
          <cell r="CO29">
            <v>1626120.0288</v>
          </cell>
          <cell r="CP29">
            <v>1596731.76</v>
          </cell>
          <cell r="CQ29">
            <v>1578633.0384</v>
          </cell>
          <cell r="CR29">
            <v>1668669.7608</v>
          </cell>
          <cell r="CS29">
            <v>841691.08559999999</v>
          </cell>
          <cell r="CT29">
            <v>1473242.28</v>
          </cell>
          <cell r="CU29">
            <v>1557673.92</v>
          </cell>
          <cell r="CV29">
            <v>1652775.1680000001</v>
          </cell>
          <cell r="CW29">
            <v>1623692.952</v>
          </cell>
          <cell r="CX29">
            <v>1682217.5544</v>
          </cell>
          <cell r="CY29">
            <v>1600130.7696</v>
          </cell>
          <cell r="CZ29">
            <v>1623149.784</v>
          </cell>
          <cell r="DA29">
            <v>1626120.0288</v>
          </cell>
          <cell r="DB29">
            <v>1596731.76</v>
          </cell>
          <cell r="DC29">
            <v>1578633.0384</v>
          </cell>
          <cell r="DD29">
            <v>1668669.7608</v>
          </cell>
          <cell r="DE29">
            <v>803242.71840000001</v>
          </cell>
          <cell r="DF29">
            <v>1496440.9391999999</v>
          </cell>
          <cell r="DG29">
            <v>1557673.92</v>
          </cell>
          <cell r="DH29">
            <v>1652775.1680000001</v>
          </cell>
          <cell r="DI29">
            <v>1623692.952</v>
          </cell>
          <cell r="DJ29">
            <v>1682217.5544</v>
          </cell>
          <cell r="DK29">
            <v>1600130.7696</v>
          </cell>
          <cell r="DL29">
            <v>1569370.0464000001</v>
          </cell>
          <cell r="DM29">
            <v>835320.49439999997</v>
          </cell>
          <cell r="DN29">
            <v>1476264.1608</v>
          </cell>
          <cell r="DO29">
            <v>1578633.0384</v>
          </cell>
          <cell r="DP29">
            <v>1668669.7608</v>
          </cell>
          <cell r="DQ29">
            <v>1564249.4208</v>
          </cell>
          <cell r="DR29">
            <v>1673668.6224</v>
          </cell>
          <cell r="DS29">
            <v>1557673.92</v>
          </cell>
          <cell r="DT29">
            <v>1652775.1680000001</v>
          </cell>
          <cell r="DU29">
            <v>1623692.952</v>
          </cell>
          <cell r="DV29">
            <v>1682217.5544</v>
          </cell>
          <cell r="DW29">
            <v>1600130.7696</v>
          </cell>
          <cell r="DX29">
            <v>1514289.2879999999</v>
          </cell>
          <cell r="DY29">
            <v>790799.5344</v>
          </cell>
          <cell r="DZ29">
            <v>1530597.2183999999</v>
          </cell>
          <cell r="EA29">
            <v>1578633.0384</v>
          </cell>
        </row>
        <row r="30">
          <cell r="D30" t="str">
            <v>PGE_Owned_Fuel_Cell_Energy</v>
          </cell>
          <cell r="E30" t="str">
            <v>Fuel cell</v>
          </cell>
          <cell r="F30"/>
          <cell r="G30" t="str">
            <v>Fossil</v>
          </cell>
          <cell r="H30"/>
          <cell r="I30">
            <v>1726.08</v>
          </cell>
          <cell r="J30">
            <v>1670.4</v>
          </cell>
          <cell r="K30">
            <v>1726.08</v>
          </cell>
          <cell r="L30">
            <v>1726.08</v>
          </cell>
          <cell r="M30">
            <v>1559.04</v>
          </cell>
          <cell r="N30">
            <v>1726.08</v>
          </cell>
          <cell r="O30">
            <v>1670.4</v>
          </cell>
          <cell r="P30">
            <v>1726.08</v>
          </cell>
          <cell r="Q30">
            <v>1670.4</v>
          </cell>
          <cell r="R30">
            <v>1726.08</v>
          </cell>
          <cell r="S30">
            <v>1726.08</v>
          </cell>
          <cell r="T30">
            <v>1670.4</v>
          </cell>
          <cell r="U30">
            <v>1726.08</v>
          </cell>
          <cell r="V30">
            <v>1670.4</v>
          </cell>
          <cell r="W30">
            <v>1726.08</v>
          </cell>
          <cell r="X30">
            <v>1726.08</v>
          </cell>
          <cell r="Y30">
            <v>1614.72</v>
          </cell>
          <cell r="Z30">
            <v>1726.08</v>
          </cell>
          <cell r="AA30">
            <v>1670.4</v>
          </cell>
          <cell r="AB30">
            <v>1726.08</v>
          </cell>
          <cell r="AC30">
            <v>1670.4</v>
          </cell>
          <cell r="AD30">
            <v>1726.08</v>
          </cell>
          <cell r="AE30">
            <v>1726.08</v>
          </cell>
          <cell r="AF30">
            <v>1670.4</v>
          </cell>
          <cell r="AG30">
            <v>1726.08</v>
          </cell>
          <cell r="AH30">
            <v>1670.4</v>
          </cell>
          <cell r="AI30">
            <v>1726.08</v>
          </cell>
          <cell r="AJ30">
            <v>1726.08</v>
          </cell>
          <cell r="AK30">
            <v>1559.04</v>
          </cell>
          <cell r="AL30">
            <v>1726.08</v>
          </cell>
          <cell r="AM30">
            <v>1670.4</v>
          </cell>
          <cell r="AN30">
            <v>1726.08</v>
          </cell>
          <cell r="AO30">
            <v>1670.4</v>
          </cell>
          <cell r="AP30">
            <v>1726.08</v>
          </cell>
          <cell r="AQ30">
            <v>1726.08</v>
          </cell>
          <cell r="AR30">
            <v>1670.4</v>
          </cell>
          <cell r="AS30">
            <v>1726.08</v>
          </cell>
          <cell r="AT30">
            <v>1670.4</v>
          </cell>
          <cell r="AU30">
            <v>1726.08</v>
          </cell>
          <cell r="AV30">
            <v>1726.08</v>
          </cell>
          <cell r="AW30">
            <v>1559.04</v>
          </cell>
          <cell r="AX30">
            <v>1726.08</v>
          </cell>
          <cell r="AY30">
            <v>1670.4</v>
          </cell>
          <cell r="AZ30">
            <v>1726.08</v>
          </cell>
          <cell r="BA30">
            <v>1670.4</v>
          </cell>
          <cell r="BB30">
            <v>1726.08</v>
          </cell>
          <cell r="BC30">
            <v>1726.08</v>
          </cell>
          <cell r="BD30">
            <v>1670.4</v>
          </cell>
          <cell r="BE30">
            <v>1726.08</v>
          </cell>
          <cell r="BF30">
            <v>1670.4</v>
          </cell>
          <cell r="BG30">
            <v>1726.08</v>
          </cell>
          <cell r="BH30">
            <v>1726.08</v>
          </cell>
          <cell r="BI30">
            <v>1559.04</v>
          </cell>
          <cell r="BJ30">
            <v>1726.08</v>
          </cell>
          <cell r="BK30">
            <v>1670.4</v>
          </cell>
          <cell r="BL30">
            <v>1726.08</v>
          </cell>
          <cell r="BM30">
            <v>1670.4</v>
          </cell>
          <cell r="BN30">
            <v>1726.08</v>
          </cell>
          <cell r="BO30">
            <v>1726.08</v>
          </cell>
          <cell r="BP30">
            <v>1670.4</v>
          </cell>
          <cell r="BQ30">
            <v>1726.08</v>
          </cell>
          <cell r="BR30">
            <v>1670.4</v>
          </cell>
          <cell r="BS30">
            <v>1726.08</v>
          </cell>
          <cell r="BT30">
            <v>1726.08</v>
          </cell>
          <cell r="BU30">
            <v>1614.72</v>
          </cell>
          <cell r="BV30">
            <v>1726.08</v>
          </cell>
          <cell r="BW30">
            <v>1670.4</v>
          </cell>
          <cell r="BX30">
            <v>1726.08</v>
          </cell>
          <cell r="BY30">
            <v>1670.4</v>
          </cell>
          <cell r="BZ30">
            <v>1726.08</v>
          </cell>
          <cell r="CA30">
            <v>1726.08</v>
          </cell>
          <cell r="CB30">
            <v>1670.4</v>
          </cell>
          <cell r="CC30">
            <v>1726.08</v>
          </cell>
          <cell r="CD30">
            <v>1670.4</v>
          </cell>
          <cell r="CE30">
            <v>1726.08</v>
          </cell>
          <cell r="CF30">
            <v>1726.08</v>
          </cell>
          <cell r="CG30">
            <v>1559.04</v>
          </cell>
          <cell r="CH30">
            <v>1726.08</v>
          </cell>
          <cell r="CI30">
            <v>1670.4</v>
          </cell>
          <cell r="CJ30">
            <v>1726.08</v>
          </cell>
          <cell r="CK30">
            <v>1670.4</v>
          </cell>
          <cell r="CL30">
            <v>1726.08</v>
          </cell>
          <cell r="CM30">
            <v>1726.08</v>
          </cell>
          <cell r="CN30">
            <v>1670.4</v>
          </cell>
          <cell r="CO30">
            <v>1726.08</v>
          </cell>
          <cell r="CP30">
            <v>1670.4</v>
          </cell>
          <cell r="CQ30">
            <v>1726.08</v>
          </cell>
          <cell r="CR30">
            <v>1726.08</v>
          </cell>
          <cell r="CS30">
            <v>1559.04</v>
          </cell>
          <cell r="CT30">
            <v>1726.08</v>
          </cell>
          <cell r="CU30">
            <v>1670.4</v>
          </cell>
          <cell r="CV30">
            <v>1726.08</v>
          </cell>
          <cell r="CW30">
            <v>1670.4</v>
          </cell>
          <cell r="CX30">
            <v>1726.08</v>
          </cell>
          <cell r="CY30">
            <v>1726.08</v>
          </cell>
          <cell r="CZ30">
            <v>1670.4</v>
          </cell>
          <cell r="DA30">
            <v>1726.08</v>
          </cell>
          <cell r="DB30">
            <v>1670.4</v>
          </cell>
          <cell r="DC30">
            <v>1726.08</v>
          </cell>
          <cell r="DD30">
            <v>1726.08</v>
          </cell>
          <cell r="DE30">
            <v>1559.04</v>
          </cell>
          <cell r="DF30">
            <v>1726.08</v>
          </cell>
          <cell r="DG30">
            <v>1670.4</v>
          </cell>
          <cell r="DH30">
            <v>1726.08</v>
          </cell>
          <cell r="DI30">
            <v>1670.4</v>
          </cell>
          <cell r="DJ30">
            <v>1726.08</v>
          </cell>
          <cell r="DK30">
            <v>1726.08</v>
          </cell>
          <cell r="DL30">
            <v>1670.4</v>
          </cell>
          <cell r="DM30">
            <v>1726.08</v>
          </cell>
          <cell r="DN30">
            <v>1670.4</v>
          </cell>
          <cell r="DO30">
            <v>1726.08</v>
          </cell>
          <cell r="DP30">
            <v>1726.08</v>
          </cell>
          <cell r="DQ30">
            <v>1614.72</v>
          </cell>
          <cell r="DR30">
            <v>1726.08</v>
          </cell>
          <cell r="DS30">
            <v>1670.4</v>
          </cell>
          <cell r="DT30">
            <v>1726.08</v>
          </cell>
          <cell r="DU30">
            <v>1670.4</v>
          </cell>
          <cell r="DV30">
            <v>1726.08</v>
          </cell>
          <cell r="DW30">
            <v>1726.08</v>
          </cell>
        </row>
        <row r="31">
          <cell r="D31" t="str">
            <v>PGE_Owned_Fuel_Cell_NG</v>
          </cell>
          <cell r="E31" t="str">
            <v>Fuel cell</v>
          </cell>
          <cell r="F31"/>
          <cell r="G31"/>
          <cell r="H31"/>
        </row>
        <row r="32">
          <cell r="D32" t="str">
            <v>Puget_Return</v>
          </cell>
          <cell r="E32" t="str">
            <v>Puget</v>
          </cell>
          <cell r="F32"/>
          <cell r="G32"/>
          <cell r="H32"/>
          <cell r="I32">
            <v>0</v>
          </cell>
          <cell r="J32">
            <v>-72800.006399999998</v>
          </cell>
          <cell r="K32">
            <v>-124200</v>
          </cell>
          <cell r="L32">
            <v>-113400</v>
          </cell>
          <cell r="M32">
            <v>-108000</v>
          </cell>
          <cell r="N32">
            <v>0</v>
          </cell>
          <cell r="O32">
            <v>0</v>
          </cell>
          <cell r="P32">
            <v>0</v>
          </cell>
          <cell r="Q32">
            <v>0</v>
          </cell>
          <cell r="R32">
            <v>0</v>
          </cell>
          <cell r="S32">
            <v>0</v>
          </cell>
          <cell r="T32">
            <v>0</v>
          </cell>
          <cell r="U32">
            <v>0</v>
          </cell>
          <cell r="V32">
            <v>-78200.001600000003</v>
          </cell>
          <cell r="W32">
            <v>-113400</v>
          </cell>
          <cell r="X32">
            <v>-113400</v>
          </cell>
          <cell r="Y32">
            <v>-113400</v>
          </cell>
          <cell r="Z32">
            <v>0</v>
          </cell>
          <cell r="AA32">
            <v>0</v>
          </cell>
          <cell r="AB32">
            <v>0</v>
          </cell>
          <cell r="AC32">
            <v>0</v>
          </cell>
          <cell r="AD32">
            <v>0</v>
          </cell>
          <cell r="AE32">
            <v>0</v>
          </cell>
          <cell r="AF32">
            <v>0</v>
          </cell>
          <cell r="AG32">
            <v>0</v>
          </cell>
          <cell r="AH32">
            <v>-78200.001600000003</v>
          </cell>
          <cell r="AI32">
            <v>-108000</v>
          </cell>
          <cell r="AJ32">
            <v>-118800</v>
          </cell>
          <cell r="AK32">
            <v>-108000</v>
          </cell>
          <cell r="AL32">
            <v>0</v>
          </cell>
          <cell r="AM32">
            <v>0</v>
          </cell>
          <cell r="AN32">
            <v>0</v>
          </cell>
          <cell r="AO32">
            <v>0</v>
          </cell>
          <cell r="AP32">
            <v>0</v>
          </cell>
          <cell r="AQ32">
            <v>0</v>
          </cell>
          <cell r="AR32">
            <v>0</v>
          </cell>
          <cell r="AS32">
            <v>0</v>
          </cell>
          <cell r="AT32">
            <v>-72800</v>
          </cell>
          <cell r="AU32">
            <v>-113400</v>
          </cell>
          <cell r="AV32">
            <v>-118800</v>
          </cell>
          <cell r="AW32">
            <v>-108000</v>
          </cell>
          <cell r="AX32">
            <v>0</v>
          </cell>
          <cell r="AY32">
            <v>0</v>
          </cell>
          <cell r="AZ32">
            <v>0</v>
          </cell>
          <cell r="BA32">
            <v>0</v>
          </cell>
          <cell r="BB32">
            <v>0</v>
          </cell>
          <cell r="BC32">
            <v>0</v>
          </cell>
          <cell r="BD32">
            <v>0</v>
          </cell>
          <cell r="BE32">
            <v>0</v>
          </cell>
          <cell r="BF32">
            <v>-67399.991999999998</v>
          </cell>
          <cell r="BG32">
            <v>-118800</v>
          </cell>
          <cell r="BH32">
            <v>-113400</v>
          </cell>
          <cell r="BI32">
            <v>-108000</v>
          </cell>
          <cell r="BJ32">
            <v>0</v>
          </cell>
          <cell r="BK32">
            <v>0</v>
          </cell>
          <cell r="BL32">
            <v>0</v>
          </cell>
          <cell r="BM32">
            <v>0</v>
          </cell>
          <cell r="BN32">
            <v>0</v>
          </cell>
          <cell r="BO32">
            <v>0</v>
          </cell>
          <cell r="BP32">
            <v>0</v>
          </cell>
          <cell r="BQ32">
            <v>0</v>
          </cell>
          <cell r="BR32">
            <v>-72800</v>
          </cell>
          <cell r="BS32">
            <v>-118800</v>
          </cell>
          <cell r="BT32">
            <v>-108000</v>
          </cell>
          <cell r="BU32">
            <v>-113400</v>
          </cell>
          <cell r="BV32">
            <v>0</v>
          </cell>
          <cell r="BW32">
            <v>0</v>
          </cell>
          <cell r="BX32">
            <v>0</v>
          </cell>
          <cell r="BY32">
            <v>0</v>
          </cell>
          <cell r="BZ32">
            <v>0</v>
          </cell>
          <cell r="CA32">
            <v>0</v>
          </cell>
          <cell r="CB32">
            <v>0</v>
          </cell>
          <cell r="CC32">
            <v>0</v>
          </cell>
          <cell r="CD32">
            <v>-78200.001600000003</v>
          </cell>
          <cell r="CE32">
            <v>-113400</v>
          </cell>
          <cell r="CF32">
            <v>-113400</v>
          </cell>
          <cell r="CG32">
            <v>-108000</v>
          </cell>
          <cell r="CH32">
            <v>0</v>
          </cell>
          <cell r="CI32">
            <v>0</v>
          </cell>
          <cell r="CJ32">
            <v>0</v>
          </cell>
          <cell r="CK32">
            <v>0</v>
          </cell>
          <cell r="CL32">
            <v>0</v>
          </cell>
          <cell r="CM32">
            <v>0</v>
          </cell>
          <cell r="CN32">
            <v>0</v>
          </cell>
          <cell r="CO32">
            <v>0</v>
          </cell>
          <cell r="CP32">
            <v>-83599.991999999998</v>
          </cell>
          <cell r="CQ32">
            <v>-108000</v>
          </cell>
          <cell r="CR32">
            <v>-118800</v>
          </cell>
          <cell r="CS32">
            <v>-108000</v>
          </cell>
          <cell r="CT32">
            <v>0</v>
          </cell>
          <cell r="CU32">
            <v>0</v>
          </cell>
          <cell r="CV32">
            <v>0</v>
          </cell>
          <cell r="CW32">
            <v>0</v>
          </cell>
          <cell r="CX32">
            <v>0</v>
          </cell>
          <cell r="CY32">
            <v>0</v>
          </cell>
          <cell r="CZ32">
            <v>0</v>
          </cell>
          <cell r="DA32">
            <v>0</v>
          </cell>
          <cell r="DB32">
            <v>-78200.001600000003</v>
          </cell>
          <cell r="DC32">
            <v>-108000</v>
          </cell>
          <cell r="DD32">
            <v>-118800</v>
          </cell>
          <cell r="DE32">
            <v>-108000</v>
          </cell>
          <cell r="DF32">
            <v>0</v>
          </cell>
          <cell r="DG32">
            <v>0</v>
          </cell>
          <cell r="DH32">
            <v>0</v>
          </cell>
          <cell r="DI32">
            <v>0</v>
          </cell>
          <cell r="DJ32">
            <v>0</v>
          </cell>
          <cell r="DK32">
            <v>0</v>
          </cell>
          <cell r="DL32">
            <v>0</v>
          </cell>
          <cell r="DM32">
            <v>0</v>
          </cell>
          <cell r="DN32">
            <v>-72800</v>
          </cell>
          <cell r="DO32">
            <v>-113400</v>
          </cell>
          <cell r="DP32">
            <v>-118800</v>
          </cell>
          <cell r="DQ32">
            <v>-108000</v>
          </cell>
          <cell r="DR32">
            <v>0</v>
          </cell>
          <cell r="DS32">
            <v>0</v>
          </cell>
          <cell r="DT32">
            <v>0</v>
          </cell>
          <cell r="DU32">
            <v>0</v>
          </cell>
          <cell r="DV32">
            <v>0</v>
          </cell>
          <cell r="DW32">
            <v>0</v>
          </cell>
          <cell r="DX32">
            <v>0</v>
          </cell>
          <cell r="DY32">
            <v>0</v>
          </cell>
          <cell r="DZ32">
            <v>-67400</v>
          </cell>
          <cell r="EA32">
            <v>-118800</v>
          </cell>
        </row>
        <row r="33">
          <cell r="D33" t="str">
            <v>Puget_Take</v>
          </cell>
          <cell r="E33" t="str">
            <v>Puget</v>
          </cell>
          <cell r="F33"/>
          <cell r="G33"/>
          <cell r="H33"/>
          <cell r="I33">
            <v>0</v>
          </cell>
          <cell r="J33">
            <v>0</v>
          </cell>
          <cell r="K33">
            <v>0</v>
          </cell>
          <cell r="L33">
            <v>0</v>
          </cell>
          <cell r="M33">
            <v>0</v>
          </cell>
          <cell r="N33">
            <v>0</v>
          </cell>
          <cell r="O33">
            <v>0</v>
          </cell>
          <cell r="P33">
            <v>0</v>
          </cell>
          <cell r="Q33">
            <v>67399.991999999998</v>
          </cell>
          <cell r="R33">
            <v>108000</v>
          </cell>
          <cell r="S33">
            <v>124200</v>
          </cell>
          <cell r="T33">
            <v>113400</v>
          </cell>
          <cell r="U33">
            <v>0</v>
          </cell>
          <cell r="V33">
            <v>0</v>
          </cell>
          <cell r="W33">
            <v>0</v>
          </cell>
          <cell r="X33">
            <v>0</v>
          </cell>
          <cell r="Y33">
            <v>0</v>
          </cell>
          <cell r="Z33">
            <v>0</v>
          </cell>
          <cell r="AA33">
            <v>0</v>
          </cell>
          <cell r="AB33">
            <v>0</v>
          </cell>
          <cell r="AC33">
            <v>72799.994399999996</v>
          </cell>
          <cell r="AD33">
            <v>113400</v>
          </cell>
          <cell r="AE33">
            <v>124200</v>
          </cell>
          <cell r="AF33">
            <v>102600</v>
          </cell>
          <cell r="AG33">
            <v>0</v>
          </cell>
          <cell r="AH33">
            <v>0</v>
          </cell>
          <cell r="AI33">
            <v>0</v>
          </cell>
          <cell r="AJ33">
            <v>0</v>
          </cell>
          <cell r="AK33">
            <v>0</v>
          </cell>
          <cell r="AL33">
            <v>0</v>
          </cell>
          <cell r="AM33">
            <v>0</v>
          </cell>
          <cell r="AN33">
            <v>0</v>
          </cell>
          <cell r="AO33">
            <v>67400</v>
          </cell>
          <cell r="AP33">
            <v>118800</v>
          </cell>
          <cell r="AQ33">
            <v>118800</v>
          </cell>
          <cell r="AR33">
            <v>108000</v>
          </cell>
          <cell r="AS33">
            <v>0</v>
          </cell>
          <cell r="AT33">
            <v>0</v>
          </cell>
          <cell r="AU33">
            <v>0</v>
          </cell>
          <cell r="AV33">
            <v>0</v>
          </cell>
          <cell r="AW33">
            <v>0</v>
          </cell>
          <cell r="AX33">
            <v>0</v>
          </cell>
          <cell r="AY33">
            <v>0</v>
          </cell>
          <cell r="AZ33">
            <v>0</v>
          </cell>
          <cell r="BA33">
            <v>67400.004000000001</v>
          </cell>
          <cell r="BB33">
            <v>118800</v>
          </cell>
          <cell r="BC33">
            <v>113400</v>
          </cell>
          <cell r="BD33">
            <v>113400</v>
          </cell>
          <cell r="BE33">
            <v>0</v>
          </cell>
          <cell r="BF33">
            <v>0</v>
          </cell>
          <cell r="BG33">
            <v>0</v>
          </cell>
          <cell r="BH33">
            <v>0</v>
          </cell>
          <cell r="BI33">
            <v>0</v>
          </cell>
          <cell r="BJ33">
            <v>0</v>
          </cell>
          <cell r="BK33">
            <v>0</v>
          </cell>
          <cell r="BL33">
            <v>0</v>
          </cell>
          <cell r="BM33">
            <v>62000.012799999997</v>
          </cell>
          <cell r="BN33">
            <v>124200</v>
          </cell>
          <cell r="BO33">
            <v>113400</v>
          </cell>
          <cell r="BP33">
            <v>113400</v>
          </cell>
          <cell r="BQ33">
            <v>0</v>
          </cell>
          <cell r="BR33">
            <v>0</v>
          </cell>
          <cell r="BS33">
            <v>0</v>
          </cell>
          <cell r="BT33">
            <v>0</v>
          </cell>
          <cell r="BU33">
            <v>0</v>
          </cell>
          <cell r="BV33">
            <v>0</v>
          </cell>
          <cell r="BW33">
            <v>0</v>
          </cell>
          <cell r="BX33">
            <v>0</v>
          </cell>
          <cell r="BY33">
            <v>67399.991999999998</v>
          </cell>
          <cell r="BZ33">
            <v>108000</v>
          </cell>
          <cell r="CA33">
            <v>124200</v>
          </cell>
          <cell r="CB33">
            <v>113400</v>
          </cell>
          <cell r="CC33">
            <v>0</v>
          </cell>
          <cell r="CD33">
            <v>0</v>
          </cell>
          <cell r="CE33">
            <v>0</v>
          </cell>
          <cell r="CF33">
            <v>0</v>
          </cell>
          <cell r="CG33">
            <v>0</v>
          </cell>
          <cell r="CH33">
            <v>0</v>
          </cell>
          <cell r="CI33">
            <v>0</v>
          </cell>
          <cell r="CJ33">
            <v>0</v>
          </cell>
          <cell r="CK33">
            <v>72800.006399999998</v>
          </cell>
          <cell r="CL33">
            <v>108000</v>
          </cell>
          <cell r="CM33">
            <v>124200</v>
          </cell>
          <cell r="CN33">
            <v>108000</v>
          </cell>
          <cell r="CO33">
            <v>0</v>
          </cell>
          <cell r="CP33">
            <v>0</v>
          </cell>
          <cell r="CQ33">
            <v>0</v>
          </cell>
          <cell r="CR33">
            <v>0</v>
          </cell>
          <cell r="CS33">
            <v>0</v>
          </cell>
          <cell r="CT33">
            <v>0</v>
          </cell>
          <cell r="CU33">
            <v>0</v>
          </cell>
          <cell r="CV33">
            <v>0</v>
          </cell>
          <cell r="CW33">
            <v>72799.994399999996</v>
          </cell>
          <cell r="CX33">
            <v>113400</v>
          </cell>
          <cell r="CY33">
            <v>124200</v>
          </cell>
          <cell r="CZ33">
            <v>102600</v>
          </cell>
          <cell r="DA33">
            <v>0</v>
          </cell>
          <cell r="DB33">
            <v>0</v>
          </cell>
          <cell r="DC33">
            <v>0</v>
          </cell>
          <cell r="DD33">
            <v>0</v>
          </cell>
          <cell r="DE33">
            <v>0</v>
          </cell>
          <cell r="DF33">
            <v>0</v>
          </cell>
          <cell r="DG33">
            <v>0</v>
          </cell>
          <cell r="DH33">
            <v>0</v>
          </cell>
          <cell r="DI33">
            <v>67400</v>
          </cell>
          <cell r="DJ33">
            <v>118800</v>
          </cell>
          <cell r="DK33">
            <v>118800</v>
          </cell>
          <cell r="DL33">
            <v>108000</v>
          </cell>
          <cell r="DM33">
            <v>0</v>
          </cell>
          <cell r="DN33">
            <v>0</v>
          </cell>
          <cell r="DO33">
            <v>0</v>
          </cell>
          <cell r="DP33">
            <v>0</v>
          </cell>
          <cell r="DQ33">
            <v>0</v>
          </cell>
          <cell r="DR33">
            <v>0</v>
          </cell>
          <cell r="DS33">
            <v>0</v>
          </cell>
          <cell r="DT33">
            <v>0</v>
          </cell>
          <cell r="DU33">
            <v>62000.012799999997</v>
          </cell>
          <cell r="DV33">
            <v>124200</v>
          </cell>
          <cell r="DW33">
            <v>113400</v>
          </cell>
          <cell r="DX33">
            <v>113400</v>
          </cell>
          <cell r="DY33">
            <v>0</v>
          </cell>
          <cell r="DZ33">
            <v>0</v>
          </cell>
          <cell r="EA33">
            <v>0</v>
          </cell>
        </row>
        <row r="34">
          <cell r="D34" t="str">
            <v>QF_FOSSIL</v>
          </cell>
          <cell r="E34" t="str">
            <v>QFs</v>
          </cell>
          <cell r="F34"/>
          <cell r="G34"/>
          <cell r="H34"/>
          <cell r="I34">
            <v>801959.81339999998</v>
          </cell>
          <cell r="J34">
            <v>809231.76599999995</v>
          </cell>
          <cell r="K34">
            <v>824918.86289999995</v>
          </cell>
          <cell r="L34">
            <v>902115.54029999999</v>
          </cell>
          <cell r="M34">
            <v>811960.21759999997</v>
          </cell>
          <cell r="N34">
            <v>844903.20819999999</v>
          </cell>
          <cell r="O34">
            <v>825323.57400000002</v>
          </cell>
          <cell r="P34">
            <v>697792.7206</v>
          </cell>
          <cell r="Q34">
            <v>796594.46400000004</v>
          </cell>
          <cell r="R34">
            <v>850855.17099999997</v>
          </cell>
          <cell r="S34">
            <v>819972.07200000004</v>
          </cell>
          <cell r="T34">
            <v>760094.06700000004</v>
          </cell>
          <cell r="U34">
            <v>774891.32949999999</v>
          </cell>
          <cell r="V34">
            <v>788139.01800000004</v>
          </cell>
          <cell r="W34">
            <v>807321.56720000005</v>
          </cell>
          <cell r="X34">
            <v>881160.65630000003</v>
          </cell>
          <cell r="Y34">
            <v>792340.62159999995</v>
          </cell>
          <cell r="Z34">
            <v>823943.86950000003</v>
          </cell>
          <cell r="AA34">
            <v>807184.04700000002</v>
          </cell>
          <cell r="AB34">
            <v>690346.94220000005</v>
          </cell>
          <cell r="AC34">
            <v>796594.46400000004</v>
          </cell>
          <cell r="AD34">
            <v>850855.17099999997</v>
          </cell>
          <cell r="AE34">
            <v>819972.07200000004</v>
          </cell>
          <cell r="AF34">
            <v>760094.06700000004</v>
          </cell>
          <cell r="AG34">
            <v>774891.32949999999</v>
          </cell>
          <cell r="AH34">
            <v>788139.01800000004</v>
          </cell>
          <cell r="AI34">
            <v>807321.56720000005</v>
          </cell>
          <cell r="AJ34">
            <v>881160.65630000003</v>
          </cell>
          <cell r="AK34">
            <v>792340.62320000003</v>
          </cell>
          <cell r="AL34">
            <v>823943.86950000003</v>
          </cell>
          <cell r="AM34">
            <v>807184.04700000002</v>
          </cell>
          <cell r="AN34">
            <v>690346.94220000005</v>
          </cell>
          <cell r="AO34">
            <v>796594.46400000004</v>
          </cell>
          <cell r="AP34">
            <v>850855.17099999997</v>
          </cell>
          <cell r="AQ34">
            <v>819972.07200000004</v>
          </cell>
          <cell r="AR34">
            <v>760094.06700000004</v>
          </cell>
          <cell r="AS34">
            <v>774891.32949999999</v>
          </cell>
          <cell r="AT34">
            <v>788139.01800000004</v>
          </cell>
          <cell r="AU34">
            <v>807321.56720000005</v>
          </cell>
          <cell r="AV34">
            <v>881160.65630000003</v>
          </cell>
          <cell r="AW34">
            <v>792340.62320000003</v>
          </cell>
          <cell r="AX34">
            <v>823943.86950000003</v>
          </cell>
          <cell r="AY34">
            <v>807184.04700000002</v>
          </cell>
          <cell r="AZ34">
            <v>690346.94220000005</v>
          </cell>
          <cell r="BA34">
            <v>796594.46400000004</v>
          </cell>
          <cell r="BB34">
            <v>850855.17099999997</v>
          </cell>
          <cell r="BC34">
            <v>819972.07200000004</v>
          </cell>
          <cell r="BD34">
            <v>760094.06700000004</v>
          </cell>
          <cell r="BE34">
            <v>774891.32949999999</v>
          </cell>
          <cell r="BF34">
            <v>788139.01800000004</v>
          </cell>
          <cell r="BG34">
            <v>807321.56720000005</v>
          </cell>
          <cell r="BH34">
            <v>881160.65630000003</v>
          </cell>
          <cell r="BI34">
            <v>792340.62320000003</v>
          </cell>
          <cell r="BJ34">
            <v>823943.86950000003</v>
          </cell>
          <cell r="BK34">
            <v>807184.04700000002</v>
          </cell>
          <cell r="BL34">
            <v>690346.94220000005</v>
          </cell>
          <cell r="BM34">
            <v>796594.46400000004</v>
          </cell>
          <cell r="BN34">
            <v>850855.17099999997</v>
          </cell>
          <cell r="BO34">
            <v>819972.07200000004</v>
          </cell>
          <cell r="BP34">
            <v>760094.06700000004</v>
          </cell>
          <cell r="BQ34">
            <v>774891.32949999999</v>
          </cell>
          <cell r="BR34">
            <v>788139.01800000004</v>
          </cell>
          <cell r="BS34">
            <v>807321.56720000005</v>
          </cell>
          <cell r="BT34">
            <v>881160.65630000003</v>
          </cell>
          <cell r="BU34">
            <v>792340.62159999995</v>
          </cell>
          <cell r="BV34">
            <v>823943.86950000003</v>
          </cell>
          <cell r="BW34">
            <v>807184.04700000002</v>
          </cell>
          <cell r="BX34">
            <v>690346.94220000005</v>
          </cell>
          <cell r="BY34">
            <v>796594.46400000004</v>
          </cell>
          <cell r="BZ34">
            <v>850855.17099999997</v>
          </cell>
          <cell r="CA34">
            <v>819972.07200000004</v>
          </cell>
          <cell r="CB34">
            <v>760094.06700000004</v>
          </cell>
          <cell r="CC34">
            <v>774891.32949999999</v>
          </cell>
          <cell r="CD34">
            <v>788139.01800000004</v>
          </cell>
          <cell r="CE34">
            <v>807321.56720000005</v>
          </cell>
          <cell r="CF34">
            <v>881160.65630000003</v>
          </cell>
          <cell r="CG34">
            <v>792340.62320000003</v>
          </cell>
          <cell r="CH34">
            <v>823943.86950000003</v>
          </cell>
          <cell r="CI34">
            <v>807184.04700000002</v>
          </cell>
          <cell r="CJ34">
            <v>690346.94220000005</v>
          </cell>
          <cell r="CK34">
            <v>796594.46400000004</v>
          </cell>
          <cell r="CL34">
            <v>850855.17099999997</v>
          </cell>
          <cell r="CM34">
            <v>819972.07200000004</v>
          </cell>
          <cell r="CN34">
            <v>760094.06700000004</v>
          </cell>
          <cell r="CO34">
            <v>774891.32949999999</v>
          </cell>
          <cell r="CP34">
            <v>788139.01800000004</v>
          </cell>
          <cell r="CQ34">
            <v>807321.56720000005</v>
          </cell>
          <cell r="CR34">
            <v>881160.65630000003</v>
          </cell>
          <cell r="CS34">
            <v>792340.62320000003</v>
          </cell>
          <cell r="CT34">
            <v>823943.86950000003</v>
          </cell>
          <cell r="CU34">
            <v>807184.04700000002</v>
          </cell>
          <cell r="CV34">
            <v>690346.94220000005</v>
          </cell>
          <cell r="CW34">
            <v>796594.46400000004</v>
          </cell>
          <cell r="CX34">
            <v>850855.17099999997</v>
          </cell>
          <cell r="CY34">
            <v>819972.07200000004</v>
          </cell>
          <cell r="CZ34">
            <v>760094.06700000004</v>
          </cell>
          <cell r="DA34">
            <v>774891.32949999999</v>
          </cell>
          <cell r="DB34">
            <v>788139.01800000004</v>
          </cell>
          <cell r="DC34">
            <v>807321.56720000005</v>
          </cell>
          <cell r="DD34">
            <v>881160.65630000003</v>
          </cell>
          <cell r="DE34">
            <v>792340.62320000003</v>
          </cell>
          <cell r="DF34">
            <v>823943.86950000003</v>
          </cell>
          <cell r="DG34">
            <v>807184.04700000002</v>
          </cell>
          <cell r="DH34">
            <v>690346.94220000005</v>
          </cell>
          <cell r="DI34">
            <v>796594.46400000004</v>
          </cell>
          <cell r="DJ34">
            <v>850855.17099999997</v>
          </cell>
          <cell r="DK34">
            <v>819972.07200000004</v>
          </cell>
          <cell r="DL34">
            <v>760094.06700000004</v>
          </cell>
          <cell r="DM34">
            <v>774891.32949999999</v>
          </cell>
          <cell r="DN34">
            <v>788139.01800000004</v>
          </cell>
          <cell r="DO34">
            <v>807321.56720000005</v>
          </cell>
          <cell r="DP34">
            <v>881160.65630000003</v>
          </cell>
          <cell r="DQ34">
            <v>792340.62159999995</v>
          </cell>
          <cell r="DR34">
            <v>823943.86950000003</v>
          </cell>
          <cell r="DS34">
            <v>807184.04700000002</v>
          </cell>
          <cell r="DT34">
            <v>690346.94220000005</v>
          </cell>
          <cell r="DU34">
            <v>796594.46400000004</v>
          </cell>
          <cell r="DV34">
            <v>850855.17099999997</v>
          </cell>
          <cell r="DW34">
            <v>819972.07200000004</v>
          </cell>
          <cell r="DX34">
            <v>760094.06700000004</v>
          </cell>
          <cell r="DY34">
            <v>774891.32949999999</v>
          </cell>
          <cell r="DZ34">
            <v>788139.01800000004</v>
          </cell>
          <cell r="EA34">
            <v>807321.56720000005</v>
          </cell>
        </row>
        <row r="35">
          <cell r="D35" t="str">
            <v>QF_HYDRO</v>
          </cell>
          <cell r="E35" t="str">
            <v>QFs</v>
          </cell>
          <cell r="F35"/>
          <cell r="G35"/>
          <cell r="H35"/>
          <cell r="I35">
            <v>17899.6914</v>
          </cell>
          <cell r="J35">
            <v>15148.539000000001</v>
          </cell>
          <cell r="K35">
            <v>28023.6404</v>
          </cell>
          <cell r="L35">
            <v>39981.992700000003</v>
          </cell>
          <cell r="M35">
            <v>51200.371599999999</v>
          </cell>
          <cell r="N35">
            <v>75388.624100000001</v>
          </cell>
          <cell r="O35">
            <v>74108.240999999995</v>
          </cell>
          <cell r="P35">
            <v>83597.917000000001</v>
          </cell>
          <cell r="Q35">
            <v>73001.481</v>
          </cell>
          <cell r="R35">
            <v>59787.288200000003</v>
          </cell>
          <cell r="S35">
            <v>43948.566700000003</v>
          </cell>
          <cell r="T35">
            <v>29306.718000000001</v>
          </cell>
          <cell r="U35">
            <v>19079.889299999999</v>
          </cell>
          <cell r="V35">
            <v>16147.343999999999</v>
          </cell>
          <cell r="W35">
            <v>29871.345799999999</v>
          </cell>
          <cell r="X35">
            <v>41218.551700000004</v>
          </cell>
          <cell r="Y35">
            <v>52783.883099999999</v>
          </cell>
          <cell r="Z35">
            <v>77720.227100000004</v>
          </cell>
          <cell r="AA35">
            <v>76400.240999999995</v>
          </cell>
          <cell r="AB35">
            <v>86183.425499999998</v>
          </cell>
          <cell r="AC35">
            <v>75259.254000000001</v>
          </cell>
          <cell r="AD35">
            <v>61636.382400000002</v>
          </cell>
          <cell r="AE35">
            <v>45307.808199999999</v>
          </cell>
          <cell r="AF35">
            <v>30213.108</v>
          </cell>
          <cell r="AG35">
            <v>19669.986700000001</v>
          </cell>
          <cell r="AH35">
            <v>16646.744999999999</v>
          </cell>
          <cell r="AI35">
            <v>30795.2016</v>
          </cell>
          <cell r="AJ35">
            <v>41218.551700000004</v>
          </cell>
          <cell r="AK35">
            <v>52783.889199999998</v>
          </cell>
          <cell r="AL35">
            <v>77720.227100000004</v>
          </cell>
          <cell r="AM35">
            <v>76400.240999999995</v>
          </cell>
          <cell r="AN35">
            <v>86183.425499999998</v>
          </cell>
          <cell r="AO35">
            <v>75259.254000000001</v>
          </cell>
          <cell r="AP35">
            <v>61636.382400000002</v>
          </cell>
          <cell r="AQ35">
            <v>45307.808199999999</v>
          </cell>
          <cell r="AR35">
            <v>30213.108</v>
          </cell>
          <cell r="AS35">
            <v>19669.986700000001</v>
          </cell>
          <cell r="AT35">
            <v>16646.744999999999</v>
          </cell>
          <cell r="AU35">
            <v>30795.2016</v>
          </cell>
          <cell r="AV35">
            <v>41218.551700000004</v>
          </cell>
          <cell r="AW35">
            <v>52783.889199999998</v>
          </cell>
          <cell r="AX35">
            <v>77720.227100000004</v>
          </cell>
          <cell r="AY35">
            <v>76400.240999999995</v>
          </cell>
          <cell r="AZ35">
            <v>86183.425499999998</v>
          </cell>
          <cell r="BA35">
            <v>75259.254000000001</v>
          </cell>
          <cell r="BB35">
            <v>61636.382400000002</v>
          </cell>
          <cell r="BC35">
            <v>45307.808199999999</v>
          </cell>
          <cell r="BD35">
            <v>30213.108</v>
          </cell>
          <cell r="BE35">
            <v>19669.986700000001</v>
          </cell>
          <cell r="BF35">
            <v>16646.744999999999</v>
          </cell>
          <cell r="BG35">
            <v>30795.2016</v>
          </cell>
          <cell r="BH35">
            <v>41218.551700000004</v>
          </cell>
          <cell r="BI35">
            <v>52783.889199999998</v>
          </cell>
          <cell r="BJ35">
            <v>77720.227100000004</v>
          </cell>
          <cell r="BK35">
            <v>76400.240999999995</v>
          </cell>
          <cell r="BL35">
            <v>86183.425499999998</v>
          </cell>
          <cell r="BM35">
            <v>75259.254000000001</v>
          </cell>
          <cell r="BN35">
            <v>61636.382400000002</v>
          </cell>
          <cell r="BO35">
            <v>45307.808199999999</v>
          </cell>
          <cell r="BP35">
            <v>30213.108</v>
          </cell>
          <cell r="BQ35">
            <v>19669.986700000001</v>
          </cell>
          <cell r="BR35">
            <v>16646.744999999999</v>
          </cell>
          <cell r="BS35">
            <v>30795.2016</v>
          </cell>
          <cell r="BT35">
            <v>41218.551700000004</v>
          </cell>
          <cell r="BU35">
            <v>52783.883099999999</v>
          </cell>
          <cell r="BV35">
            <v>77720.227100000004</v>
          </cell>
          <cell r="BW35">
            <v>76400.240999999995</v>
          </cell>
          <cell r="BX35">
            <v>86183.425499999998</v>
          </cell>
          <cell r="BY35">
            <v>75259.254000000001</v>
          </cell>
          <cell r="BZ35">
            <v>61636.382400000002</v>
          </cell>
          <cell r="CA35">
            <v>45307.808199999999</v>
          </cell>
          <cell r="CB35">
            <v>30213.108</v>
          </cell>
          <cell r="CC35">
            <v>19669.986700000001</v>
          </cell>
          <cell r="CD35">
            <v>16646.744999999999</v>
          </cell>
          <cell r="CE35">
            <v>30795.2016</v>
          </cell>
          <cell r="CF35">
            <v>41218.551700000004</v>
          </cell>
          <cell r="CG35">
            <v>52783.889199999998</v>
          </cell>
          <cell r="CH35">
            <v>77720.227100000004</v>
          </cell>
          <cell r="CI35">
            <v>76400.240999999995</v>
          </cell>
          <cell r="CJ35">
            <v>86183.425499999998</v>
          </cell>
          <cell r="CK35">
            <v>75259.254000000001</v>
          </cell>
          <cell r="CL35">
            <v>61636.382400000002</v>
          </cell>
          <cell r="CM35">
            <v>45307.808199999999</v>
          </cell>
          <cell r="CN35">
            <v>30213.108</v>
          </cell>
          <cell r="CO35">
            <v>19669.986700000001</v>
          </cell>
          <cell r="CP35">
            <v>16646.744999999999</v>
          </cell>
          <cell r="CQ35">
            <v>30795.2016</v>
          </cell>
          <cell r="CR35">
            <v>41218.551700000004</v>
          </cell>
          <cell r="CS35">
            <v>52783.889199999998</v>
          </cell>
          <cell r="CT35">
            <v>77720.227100000004</v>
          </cell>
          <cell r="CU35">
            <v>76400.240999999995</v>
          </cell>
          <cell r="CV35">
            <v>86183.425499999998</v>
          </cell>
          <cell r="CW35">
            <v>75259.254000000001</v>
          </cell>
          <cell r="CX35">
            <v>61636.382400000002</v>
          </cell>
          <cell r="CY35">
            <v>45307.808199999999</v>
          </cell>
          <cell r="CZ35">
            <v>30213.108</v>
          </cell>
          <cell r="DA35">
            <v>19669.986700000001</v>
          </cell>
          <cell r="DB35">
            <v>16646.744999999999</v>
          </cell>
          <cell r="DC35">
            <v>30795.2016</v>
          </cell>
          <cell r="DD35">
            <v>41218.551700000004</v>
          </cell>
          <cell r="DE35">
            <v>52783.889199999998</v>
          </cell>
          <cell r="DF35">
            <v>77720.227100000004</v>
          </cell>
          <cell r="DG35">
            <v>76400.240999999995</v>
          </cell>
          <cell r="DH35">
            <v>86183.425499999998</v>
          </cell>
          <cell r="DI35">
            <v>75259.254000000001</v>
          </cell>
          <cell r="DJ35">
            <v>61636.382400000002</v>
          </cell>
          <cell r="DK35">
            <v>45307.808199999999</v>
          </cell>
          <cell r="DL35">
            <v>30213.108</v>
          </cell>
          <cell r="DM35">
            <v>19669.986700000001</v>
          </cell>
          <cell r="DN35">
            <v>16646.744999999999</v>
          </cell>
          <cell r="DO35">
            <v>30795.2016</v>
          </cell>
          <cell r="DP35">
            <v>41218.551700000004</v>
          </cell>
          <cell r="DQ35">
            <v>52783.883099999999</v>
          </cell>
          <cell r="DR35">
            <v>77720.227100000004</v>
          </cell>
          <cell r="DS35">
            <v>76400.240999999995</v>
          </cell>
          <cell r="DT35">
            <v>86183.425499999998</v>
          </cell>
          <cell r="DU35">
            <v>75259.254000000001</v>
          </cell>
          <cell r="DV35">
            <v>61636.382400000002</v>
          </cell>
          <cell r="DW35">
            <v>45307.808199999999</v>
          </cell>
          <cell r="DX35">
            <v>30213.108</v>
          </cell>
          <cell r="DY35">
            <v>19669.986700000001</v>
          </cell>
          <cell r="DZ35">
            <v>16646.744999999999</v>
          </cell>
          <cell r="EA35">
            <v>30795.2016</v>
          </cell>
        </row>
        <row r="36">
          <cell r="D36" t="str">
            <v>QF_TRENEW</v>
          </cell>
          <cell r="E36" t="str">
            <v>QFs</v>
          </cell>
          <cell r="F36"/>
          <cell r="G36"/>
          <cell r="H36"/>
          <cell r="I36">
            <v>225097.92230000001</v>
          </cell>
          <cell r="J36">
            <v>224577.894</v>
          </cell>
          <cell r="K36">
            <v>236940.87090000001</v>
          </cell>
          <cell r="L36">
            <v>238940.57860000001</v>
          </cell>
          <cell r="M36">
            <v>207731.51560000001</v>
          </cell>
          <cell r="N36">
            <v>210628.3034</v>
          </cell>
          <cell r="O36">
            <v>201241.71900000001</v>
          </cell>
          <cell r="P36">
            <v>178823.6612</v>
          </cell>
          <cell r="Q36">
            <v>230724.81899999999</v>
          </cell>
          <cell r="R36">
            <v>249937.06909999999</v>
          </cell>
          <cell r="S36">
            <v>243017.3173</v>
          </cell>
          <cell r="T36">
            <v>222508.80300000001</v>
          </cell>
          <cell r="U36">
            <v>217061.845</v>
          </cell>
          <cell r="V36">
            <v>216797.715</v>
          </cell>
          <cell r="W36">
            <v>230449.99789999999</v>
          </cell>
          <cell r="X36">
            <v>231211.2525</v>
          </cell>
          <cell r="Y36">
            <v>200494.71030000001</v>
          </cell>
          <cell r="Z36">
            <v>202897.33429999999</v>
          </cell>
          <cell r="AA36">
            <v>194550.84</v>
          </cell>
          <cell r="AB36">
            <v>176077.24410000001</v>
          </cell>
          <cell r="AC36">
            <v>230724.81899999999</v>
          </cell>
          <cell r="AD36">
            <v>249937.06909999999</v>
          </cell>
          <cell r="AE36">
            <v>243017.3173</v>
          </cell>
          <cell r="AF36">
            <v>222508.80300000001</v>
          </cell>
          <cell r="AG36">
            <v>217061.845</v>
          </cell>
          <cell r="AH36">
            <v>216797.715</v>
          </cell>
          <cell r="AI36">
            <v>230449.99789999999</v>
          </cell>
          <cell r="AJ36">
            <v>231211.2525</v>
          </cell>
          <cell r="AK36">
            <v>200494.71400000001</v>
          </cell>
          <cell r="AL36">
            <v>202897.33429999999</v>
          </cell>
          <cell r="AM36">
            <v>194550.84</v>
          </cell>
          <cell r="AN36">
            <v>176077.24410000001</v>
          </cell>
          <cell r="AO36">
            <v>230724.81899999999</v>
          </cell>
          <cell r="AP36">
            <v>249937.06909999999</v>
          </cell>
          <cell r="AQ36">
            <v>243017.3173</v>
          </cell>
          <cell r="AR36">
            <v>222508.80300000001</v>
          </cell>
          <cell r="AS36">
            <v>217061.845</v>
          </cell>
          <cell r="AT36">
            <v>216797.715</v>
          </cell>
          <cell r="AU36">
            <v>230449.99789999999</v>
          </cell>
          <cell r="AV36">
            <v>231211.2525</v>
          </cell>
          <cell r="AW36">
            <v>200494.71400000001</v>
          </cell>
          <cell r="AX36">
            <v>202897.33429999999</v>
          </cell>
          <cell r="AY36">
            <v>194550.84</v>
          </cell>
          <cell r="AZ36">
            <v>176077.24410000001</v>
          </cell>
          <cell r="BA36">
            <v>230724.81899999999</v>
          </cell>
          <cell r="BB36">
            <v>249937.06909999999</v>
          </cell>
          <cell r="BC36">
            <v>243017.3173</v>
          </cell>
          <cell r="BD36">
            <v>222508.80300000001</v>
          </cell>
          <cell r="BE36">
            <v>217061.845</v>
          </cell>
          <cell r="BF36">
            <v>216797.715</v>
          </cell>
          <cell r="BG36">
            <v>230449.99789999999</v>
          </cell>
          <cell r="BH36">
            <v>231211.2525</v>
          </cell>
          <cell r="BI36">
            <v>200494.71400000001</v>
          </cell>
          <cell r="BJ36">
            <v>202897.33429999999</v>
          </cell>
          <cell r="BK36">
            <v>194550.84</v>
          </cell>
          <cell r="BL36">
            <v>176077.24410000001</v>
          </cell>
          <cell r="BM36">
            <v>230724.81899999999</v>
          </cell>
          <cell r="BN36">
            <v>249937.06909999999</v>
          </cell>
          <cell r="BO36">
            <v>243017.3173</v>
          </cell>
          <cell r="BP36">
            <v>222508.80300000001</v>
          </cell>
          <cell r="BQ36">
            <v>217061.845</v>
          </cell>
          <cell r="BR36">
            <v>216797.715</v>
          </cell>
          <cell r="BS36">
            <v>230449.99789999999</v>
          </cell>
          <cell r="BT36">
            <v>231211.2525</v>
          </cell>
          <cell r="BU36">
            <v>200494.71030000001</v>
          </cell>
          <cell r="BV36">
            <v>202897.33429999999</v>
          </cell>
          <cell r="BW36">
            <v>194550.84</v>
          </cell>
          <cell r="BX36">
            <v>176077.24410000001</v>
          </cell>
          <cell r="BY36">
            <v>230724.81899999999</v>
          </cell>
          <cell r="BZ36">
            <v>249937.06909999999</v>
          </cell>
          <cell r="CA36">
            <v>243017.3173</v>
          </cell>
          <cell r="CB36">
            <v>222508.80300000001</v>
          </cell>
          <cell r="CC36">
            <v>217061.845</v>
          </cell>
          <cell r="CD36">
            <v>216797.715</v>
          </cell>
          <cell r="CE36">
            <v>230449.99789999999</v>
          </cell>
          <cell r="CF36">
            <v>231211.2525</v>
          </cell>
          <cell r="CG36">
            <v>200494.71400000001</v>
          </cell>
          <cell r="CH36">
            <v>202897.33429999999</v>
          </cell>
          <cell r="CI36">
            <v>194550.84</v>
          </cell>
          <cell r="CJ36">
            <v>176077.24410000001</v>
          </cell>
          <cell r="CK36">
            <v>230724.81899999999</v>
          </cell>
          <cell r="CL36">
            <v>249937.06909999999</v>
          </cell>
          <cell r="CM36">
            <v>243017.3173</v>
          </cell>
          <cell r="CN36">
            <v>222508.80300000001</v>
          </cell>
          <cell r="CO36">
            <v>217061.845</v>
          </cell>
          <cell r="CP36">
            <v>216797.715</v>
          </cell>
          <cell r="CQ36">
            <v>230449.99789999999</v>
          </cell>
          <cell r="CR36">
            <v>231211.2525</v>
          </cell>
          <cell r="CS36">
            <v>200494.71400000001</v>
          </cell>
          <cell r="CT36">
            <v>202897.33429999999</v>
          </cell>
          <cell r="CU36">
            <v>194550.84</v>
          </cell>
          <cell r="CV36">
            <v>176077.24410000001</v>
          </cell>
          <cell r="CW36">
            <v>230724.81899999999</v>
          </cell>
          <cell r="CX36">
            <v>249937.06909999999</v>
          </cell>
          <cell r="CY36">
            <v>243017.3173</v>
          </cell>
          <cell r="CZ36">
            <v>222508.80300000001</v>
          </cell>
          <cell r="DA36">
            <v>217061.845</v>
          </cell>
          <cell r="DB36">
            <v>216797.715</v>
          </cell>
          <cell r="DC36">
            <v>230449.99789999999</v>
          </cell>
          <cell r="DD36">
            <v>231211.2525</v>
          </cell>
          <cell r="DE36">
            <v>200494.71400000001</v>
          </cell>
          <cell r="DF36">
            <v>202897.33429999999</v>
          </cell>
          <cell r="DG36">
            <v>194550.84</v>
          </cell>
          <cell r="DH36">
            <v>176077.24410000001</v>
          </cell>
          <cell r="DI36">
            <v>230724.81899999999</v>
          </cell>
          <cell r="DJ36">
            <v>249937.06909999999</v>
          </cell>
          <cell r="DK36">
            <v>243017.3173</v>
          </cell>
          <cell r="DL36">
            <v>222508.80300000001</v>
          </cell>
          <cell r="DM36">
            <v>217061.845</v>
          </cell>
          <cell r="DN36">
            <v>216797.715</v>
          </cell>
          <cell r="DO36">
            <v>230449.99789999999</v>
          </cell>
          <cell r="DP36">
            <v>231211.2525</v>
          </cell>
          <cell r="DQ36">
            <v>200494.71030000001</v>
          </cell>
          <cell r="DR36">
            <v>202897.33429999999</v>
          </cell>
          <cell r="DS36">
            <v>194550.84</v>
          </cell>
          <cell r="DT36">
            <v>176077.24410000001</v>
          </cell>
          <cell r="DU36">
            <v>230724.81899999999</v>
          </cell>
          <cell r="DV36">
            <v>249937.06909999999</v>
          </cell>
          <cell r="DW36">
            <v>243017.3173</v>
          </cell>
          <cell r="DX36">
            <v>222508.80300000001</v>
          </cell>
          <cell r="DY36">
            <v>217061.845</v>
          </cell>
          <cell r="DZ36">
            <v>216797.715</v>
          </cell>
          <cell r="EA36">
            <v>230449.99789999999</v>
          </cell>
        </row>
        <row r="37">
          <cell r="D37" t="str">
            <v>QF_WIND</v>
          </cell>
          <cell r="E37" t="str">
            <v>QFs</v>
          </cell>
          <cell r="F37"/>
          <cell r="G37"/>
          <cell r="H37"/>
          <cell r="I37">
            <v>37283.408600000002</v>
          </cell>
          <cell r="J37">
            <v>6362.607</v>
          </cell>
          <cell r="K37">
            <v>3168.5906</v>
          </cell>
          <cell r="L37">
            <v>7981.4305000000004</v>
          </cell>
          <cell r="M37">
            <v>15404.0376</v>
          </cell>
          <cell r="N37">
            <v>51501.967799999999</v>
          </cell>
          <cell r="O37">
            <v>82724.972999999998</v>
          </cell>
          <cell r="P37">
            <v>121511.0689</v>
          </cell>
          <cell r="Q37">
            <v>126322.425</v>
          </cell>
          <cell r="R37">
            <v>148860.92120000001</v>
          </cell>
          <cell r="S37">
            <v>121402.63710000001</v>
          </cell>
          <cell r="T37">
            <v>77041.839000000007</v>
          </cell>
          <cell r="U37">
            <v>37283.408600000002</v>
          </cell>
          <cell r="V37">
            <v>6362.607</v>
          </cell>
          <cell r="W37">
            <v>3168.5906</v>
          </cell>
          <cell r="X37">
            <v>7981.4305000000004</v>
          </cell>
          <cell r="Y37">
            <v>15404.031499999999</v>
          </cell>
          <cell r="Z37">
            <v>51501.967799999999</v>
          </cell>
          <cell r="AA37">
            <v>82724.972999999998</v>
          </cell>
          <cell r="AB37">
            <v>121511.0689</v>
          </cell>
          <cell r="AC37">
            <v>126322.425</v>
          </cell>
          <cell r="AD37">
            <v>148860.92120000001</v>
          </cell>
          <cell r="AE37">
            <v>121402.63710000001</v>
          </cell>
          <cell r="AF37">
            <v>77041.839000000007</v>
          </cell>
          <cell r="AG37">
            <v>37283.408600000002</v>
          </cell>
          <cell r="AH37">
            <v>6362.607</v>
          </cell>
          <cell r="AI37">
            <v>3168.5906</v>
          </cell>
          <cell r="AJ37">
            <v>7981.4305000000004</v>
          </cell>
          <cell r="AK37">
            <v>15404.0376</v>
          </cell>
          <cell r="AL37">
            <v>51501.967799999999</v>
          </cell>
          <cell r="AM37">
            <v>82724.972999999998</v>
          </cell>
          <cell r="AN37">
            <v>121511.0689</v>
          </cell>
          <cell r="AO37">
            <v>126322.425</v>
          </cell>
          <cell r="AP37">
            <v>148860.92120000001</v>
          </cell>
          <cell r="AQ37">
            <v>121402.63710000001</v>
          </cell>
          <cell r="AR37">
            <v>77041.839000000007</v>
          </cell>
          <cell r="AS37">
            <v>37283.408600000002</v>
          </cell>
          <cell r="AT37">
            <v>6362.607</v>
          </cell>
          <cell r="AU37">
            <v>3168.5906</v>
          </cell>
          <cell r="AV37">
            <v>7981.4305000000004</v>
          </cell>
          <cell r="AW37">
            <v>15404.0376</v>
          </cell>
          <cell r="AX37">
            <v>51501.967799999999</v>
          </cell>
          <cell r="AY37">
            <v>82724.972999999998</v>
          </cell>
          <cell r="AZ37">
            <v>121511.0689</v>
          </cell>
          <cell r="BA37">
            <v>126322.425</v>
          </cell>
          <cell r="BB37">
            <v>148860.92120000001</v>
          </cell>
          <cell r="BC37">
            <v>121402.63710000001</v>
          </cell>
          <cell r="BD37">
            <v>77041.839000000007</v>
          </cell>
          <cell r="BE37">
            <v>37283.408600000002</v>
          </cell>
          <cell r="BF37">
            <v>6362.607</v>
          </cell>
          <cell r="BG37">
            <v>3168.5906</v>
          </cell>
          <cell r="BH37">
            <v>7981.4305000000004</v>
          </cell>
          <cell r="BI37">
            <v>15404.0376</v>
          </cell>
          <cell r="BJ37">
            <v>51501.967799999999</v>
          </cell>
          <cell r="BK37">
            <v>82724.972999999998</v>
          </cell>
          <cell r="BL37">
            <v>121511.0689</v>
          </cell>
          <cell r="BM37">
            <v>126322.425</v>
          </cell>
          <cell r="BN37">
            <v>148860.92120000001</v>
          </cell>
          <cell r="BO37">
            <v>121402.63710000001</v>
          </cell>
          <cell r="BP37">
            <v>77041.839000000007</v>
          </cell>
          <cell r="BQ37">
            <v>37283.408600000002</v>
          </cell>
          <cell r="BR37">
            <v>6362.607</v>
          </cell>
          <cell r="BS37">
            <v>3168.5906</v>
          </cell>
          <cell r="BT37">
            <v>7981.4305000000004</v>
          </cell>
          <cell r="BU37">
            <v>15404.031499999999</v>
          </cell>
          <cell r="BV37">
            <v>51501.967799999999</v>
          </cell>
          <cell r="BW37">
            <v>82724.972999999998</v>
          </cell>
          <cell r="BX37">
            <v>121511.0689</v>
          </cell>
          <cell r="BY37">
            <v>126322.425</v>
          </cell>
          <cell r="BZ37">
            <v>148860.92120000001</v>
          </cell>
          <cell r="CA37">
            <v>121402.63710000001</v>
          </cell>
          <cell r="CB37">
            <v>77041.839000000007</v>
          </cell>
          <cell r="CC37">
            <v>37283.408600000002</v>
          </cell>
          <cell r="CD37">
            <v>6362.607</v>
          </cell>
          <cell r="CE37">
            <v>3168.5906</v>
          </cell>
          <cell r="CF37">
            <v>7981.4305000000004</v>
          </cell>
          <cell r="CG37">
            <v>15404.0376</v>
          </cell>
          <cell r="CH37">
            <v>51501.967799999999</v>
          </cell>
          <cell r="CI37">
            <v>82724.972999999998</v>
          </cell>
          <cell r="CJ37">
            <v>121511.0689</v>
          </cell>
          <cell r="CK37">
            <v>126322.425</v>
          </cell>
          <cell r="CL37">
            <v>148860.92120000001</v>
          </cell>
          <cell r="CM37">
            <v>121402.63710000001</v>
          </cell>
          <cell r="CN37">
            <v>77041.839000000007</v>
          </cell>
          <cell r="CO37">
            <v>37283.408600000002</v>
          </cell>
          <cell r="CP37">
            <v>6362.607</v>
          </cell>
          <cell r="CQ37">
            <v>3168.5906</v>
          </cell>
          <cell r="CR37">
            <v>7981.4305000000004</v>
          </cell>
          <cell r="CS37">
            <v>15404.0376</v>
          </cell>
          <cell r="CT37">
            <v>51501.967799999999</v>
          </cell>
          <cell r="CU37">
            <v>82724.972999999998</v>
          </cell>
          <cell r="CV37">
            <v>121511.0689</v>
          </cell>
          <cell r="CW37">
            <v>126322.425</v>
          </cell>
          <cell r="CX37">
            <v>148860.92120000001</v>
          </cell>
          <cell r="CY37">
            <v>121402.63710000001</v>
          </cell>
          <cell r="CZ37">
            <v>77041.839000000007</v>
          </cell>
          <cell r="DA37">
            <v>37283.408600000002</v>
          </cell>
          <cell r="DB37">
            <v>6362.607</v>
          </cell>
          <cell r="DC37">
            <v>3168.5906</v>
          </cell>
          <cell r="DD37">
            <v>7981.4305000000004</v>
          </cell>
          <cell r="DE37">
            <v>15404.0376</v>
          </cell>
          <cell r="DF37">
            <v>51501.967799999999</v>
          </cell>
          <cell r="DG37">
            <v>82724.972999999998</v>
          </cell>
          <cell r="DH37">
            <v>121511.0689</v>
          </cell>
          <cell r="DI37">
            <v>126322.425</v>
          </cell>
          <cell r="DJ37">
            <v>148860.92120000001</v>
          </cell>
          <cell r="DK37">
            <v>121402.63710000001</v>
          </cell>
          <cell r="DL37">
            <v>77041.839000000007</v>
          </cell>
          <cell r="DM37">
            <v>37283.408600000002</v>
          </cell>
          <cell r="DN37">
            <v>6362.607</v>
          </cell>
          <cell r="DO37">
            <v>3168.5906</v>
          </cell>
          <cell r="DP37">
            <v>7981.4305000000004</v>
          </cell>
          <cell r="DQ37">
            <v>15404.031499999999</v>
          </cell>
          <cell r="DR37">
            <v>51501.967799999999</v>
          </cell>
          <cell r="DS37">
            <v>82724.972999999998</v>
          </cell>
          <cell r="DT37">
            <v>121511.0689</v>
          </cell>
          <cell r="DU37">
            <v>126322.425</v>
          </cell>
          <cell r="DV37">
            <v>148860.92120000001</v>
          </cell>
          <cell r="DW37">
            <v>121402.63710000001</v>
          </cell>
          <cell r="DX37">
            <v>77041.839000000007</v>
          </cell>
          <cell r="DY37">
            <v>37283.408600000002</v>
          </cell>
          <cell r="DZ37">
            <v>6362.607</v>
          </cell>
          <cell r="EA37">
            <v>3168.5906</v>
          </cell>
        </row>
        <row r="38">
          <cell r="D38" t="str">
            <v>RPS_100_Harvest_I_Shell_8</v>
          </cell>
          <cell r="E38" t="str">
            <v>2009 Renewable Contracts</v>
          </cell>
          <cell r="F38"/>
          <cell r="G38" t="str">
            <v>Wind (OOS)</v>
          </cell>
          <cell r="H38">
            <v>40179</v>
          </cell>
          <cell r="I38">
            <v>37606.5216</v>
          </cell>
          <cell r="J38">
            <v>0</v>
          </cell>
          <cell r="K38">
            <v>0</v>
          </cell>
          <cell r="L38">
            <v>0</v>
          </cell>
          <cell r="M38">
            <v>0</v>
          </cell>
          <cell r="N38">
            <v>0</v>
          </cell>
          <cell r="O38">
            <v>0</v>
          </cell>
          <cell r="P38">
            <v>0</v>
          </cell>
          <cell r="Q38">
            <v>0</v>
          </cell>
          <cell r="R38">
            <v>0</v>
          </cell>
          <cell r="S38">
            <v>0</v>
          </cell>
          <cell r="T38">
            <v>36393.408000000003</v>
          </cell>
          <cell r="U38">
            <v>37606.5216</v>
          </cell>
          <cell r="V38">
            <v>0</v>
          </cell>
          <cell r="W38">
            <v>0</v>
          </cell>
        </row>
        <row r="39">
          <cell r="D39" t="str">
            <v>RPS_101_Harvest_II_Shell_9</v>
          </cell>
          <cell r="E39" t="str">
            <v>2009 Renewable Contracts</v>
          </cell>
          <cell r="F39"/>
          <cell r="G39" t="str">
            <v>Wind (OOS)</v>
          </cell>
          <cell r="H39">
            <v>40179</v>
          </cell>
          <cell r="I39">
            <v>18507.446400000001</v>
          </cell>
          <cell r="J39">
            <v>0</v>
          </cell>
          <cell r="K39">
            <v>0</v>
          </cell>
        </row>
        <row r="40">
          <cell r="D40" t="str">
            <v>RPS_102_Sunshine_Landfill</v>
          </cell>
          <cell r="E40" t="str">
            <v>2009 Renewable Contracts</v>
          </cell>
          <cell r="F40"/>
          <cell r="G40" t="str">
            <v>Biomass and Waste</v>
          </cell>
          <cell r="H40">
            <v>42005</v>
          </cell>
          <cell r="I40"/>
          <cell r="J40"/>
          <cell r="K40"/>
          <cell r="L40"/>
          <cell r="M40"/>
          <cell r="N40"/>
          <cell r="O40"/>
          <cell r="P40"/>
          <cell r="Q40"/>
          <cell r="R40"/>
          <cell r="S40"/>
          <cell r="T40"/>
          <cell r="U40"/>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v>11890.3848</v>
          </cell>
          <cell r="BI40">
            <v>10739.7024</v>
          </cell>
          <cell r="BJ40">
            <v>11890.3848</v>
          </cell>
          <cell r="BK40">
            <v>11506.824000000001</v>
          </cell>
          <cell r="BL40">
            <v>11890.3848</v>
          </cell>
          <cell r="BM40">
            <v>11506.824000000001</v>
          </cell>
          <cell r="BN40">
            <v>11890.3848</v>
          </cell>
          <cell r="BO40">
            <v>11890.3848</v>
          </cell>
          <cell r="BP40">
            <v>11506.824000000001</v>
          </cell>
          <cell r="BQ40">
            <v>11890.3848</v>
          </cell>
          <cell r="BR40">
            <v>11506.824000000001</v>
          </cell>
          <cell r="BS40">
            <v>11890.3848</v>
          </cell>
          <cell r="BT40">
            <v>11857.946400000001</v>
          </cell>
          <cell r="BU40">
            <v>11092.917600000001</v>
          </cell>
          <cell r="BV40">
            <v>11857.946400000001</v>
          </cell>
          <cell r="BW40">
            <v>11475.432000000001</v>
          </cell>
          <cell r="BX40">
            <v>11857.946400000001</v>
          </cell>
          <cell r="BY40">
            <v>11475.432000000001</v>
          </cell>
          <cell r="BZ40">
            <v>11857.946400000001</v>
          </cell>
          <cell r="CA40">
            <v>11857.946400000001</v>
          </cell>
          <cell r="CB40">
            <v>11475.432000000001</v>
          </cell>
          <cell r="CC40">
            <v>11857.946400000001</v>
          </cell>
          <cell r="CD40">
            <v>11475.432000000001</v>
          </cell>
          <cell r="CE40">
            <v>11857.946400000001</v>
          </cell>
          <cell r="CF40">
            <v>11890.3848</v>
          </cell>
          <cell r="CG40">
            <v>10739.7024</v>
          </cell>
          <cell r="CH40">
            <v>11890.3848</v>
          </cell>
          <cell r="CI40">
            <v>11506.824000000001</v>
          </cell>
          <cell r="CJ40">
            <v>11890.3848</v>
          </cell>
          <cell r="CK40">
            <v>11506.824000000001</v>
          </cell>
          <cell r="CL40">
            <v>11890.3848</v>
          </cell>
          <cell r="CM40">
            <v>11890.3848</v>
          </cell>
          <cell r="CN40">
            <v>11506.824000000001</v>
          </cell>
          <cell r="CO40">
            <v>11890.3848</v>
          </cell>
          <cell r="CP40">
            <v>11506.824000000001</v>
          </cell>
          <cell r="CQ40">
            <v>11890.3848</v>
          </cell>
          <cell r="CR40">
            <v>11890.3848</v>
          </cell>
          <cell r="CS40">
            <v>10739.7024</v>
          </cell>
          <cell r="CT40">
            <v>11890.3848</v>
          </cell>
          <cell r="CU40">
            <v>11506.824000000001</v>
          </cell>
          <cell r="CV40">
            <v>11890.3848</v>
          </cell>
          <cell r="CW40">
            <v>11506.824000000001</v>
          </cell>
          <cell r="CX40">
            <v>11890.3848</v>
          </cell>
          <cell r="CY40">
            <v>11890.3848</v>
          </cell>
          <cell r="CZ40">
            <v>11506.824000000001</v>
          </cell>
          <cell r="DA40">
            <v>11890.3848</v>
          </cell>
          <cell r="DB40">
            <v>11506.824000000001</v>
          </cell>
          <cell r="DC40">
            <v>11890.3848</v>
          </cell>
          <cell r="DD40">
            <v>11890.3848</v>
          </cell>
          <cell r="DE40">
            <v>10739.7024</v>
          </cell>
          <cell r="DF40">
            <v>11890.3848</v>
          </cell>
          <cell r="DG40">
            <v>11506.824000000001</v>
          </cell>
          <cell r="DH40">
            <v>11890.3848</v>
          </cell>
          <cell r="DI40">
            <v>11506.824000000001</v>
          </cell>
          <cell r="DJ40">
            <v>11890.3848</v>
          </cell>
          <cell r="DK40">
            <v>11890.3848</v>
          </cell>
          <cell r="DL40">
            <v>11506.824000000001</v>
          </cell>
          <cell r="DM40">
            <v>11890.3848</v>
          </cell>
          <cell r="DN40">
            <v>11506.824000000001</v>
          </cell>
          <cell r="DO40">
            <v>11890.3848</v>
          </cell>
          <cell r="DP40">
            <v>11857.946400000001</v>
          </cell>
          <cell r="DQ40">
            <v>11092.917600000001</v>
          </cell>
          <cell r="DR40">
            <v>11857.946400000001</v>
          </cell>
          <cell r="DS40">
            <v>11475.432000000001</v>
          </cell>
          <cell r="DT40">
            <v>11857.946400000001</v>
          </cell>
          <cell r="DU40">
            <v>11475.432000000001</v>
          </cell>
          <cell r="DV40">
            <v>11857.946400000001</v>
          </cell>
          <cell r="DW40">
            <v>11857.946400000001</v>
          </cell>
          <cell r="DX40">
            <v>11475.432000000001</v>
          </cell>
          <cell r="DY40">
            <v>11857.946400000001</v>
          </cell>
          <cell r="DZ40">
            <v>11475.432000000001</v>
          </cell>
          <cell r="EA40">
            <v>11857.946400000001</v>
          </cell>
        </row>
        <row r="41">
          <cell r="D41" t="str">
            <v>RPS_103_Potrero_Hills_Landfill</v>
          </cell>
          <cell r="E41" t="str">
            <v>2009 Renewable Contracts</v>
          </cell>
          <cell r="F41"/>
          <cell r="G41" t="str">
            <v>Biomass and Waste</v>
          </cell>
          <cell r="H41">
            <v>42186</v>
          </cell>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v>4717.4063999999998</v>
          </cell>
          <cell r="BO41">
            <v>4717.4063999999998</v>
          </cell>
          <cell r="BP41">
            <v>4565.232</v>
          </cell>
          <cell r="BQ41">
            <v>4717.4063999999998</v>
          </cell>
          <cell r="BR41">
            <v>4565.232</v>
          </cell>
          <cell r="BS41">
            <v>4717.4063999999998</v>
          </cell>
          <cell r="BT41">
            <v>4743.1487999999999</v>
          </cell>
          <cell r="BU41">
            <v>4437.1391999999996</v>
          </cell>
          <cell r="BV41">
            <v>4743.1487999999999</v>
          </cell>
          <cell r="BW41">
            <v>4590.1440000000002</v>
          </cell>
          <cell r="BX41">
            <v>4743.1487999999999</v>
          </cell>
          <cell r="BY41">
            <v>4590.1440000000002</v>
          </cell>
          <cell r="BZ41">
            <v>4743.1487999999999</v>
          </cell>
          <cell r="CA41">
            <v>4743.1487999999999</v>
          </cell>
          <cell r="CB41">
            <v>4590.1440000000002</v>
          </cell>
          <cell r="CC41">
            <v>4743.1487999999999</v>
          </cell>
          <cell r="CD41">
            <v>4590.1440000000002</v>
          </cell>
          <cell r="CE41">
            <v>4743.1487999999999</v>
          </cell>
          <cell r="CF41">
            <v>4756.1688000000004</v>
          </cell>
          <cell r="CG41">
            <v>4295.8944000000001</v>
          </cell>
          <cell r="CH41">
            <v>4756.1688000000004</v>
          </cell>
          <cell r="CI41">
            <v>4602.7439999999997</v>
          </cell>
          <cell r="CJ41">
            <v>4756.1688000000004</v>
          </cell>
          <cell r="CK41">
            <v>4602.7439999999997</v>
          </cell>
          <cell r="CL41">
            <v>4756.1688000000004</v>
          </cell>
          <cell r="CM41">
            <v>4756.1688000000004</v>
          </cell>
          <cell r="CN41">
            <v>4602.7439999999997</v>
          </cell>
          <cell r="CO41">
            <v>4756.1688000000004</v>
          </cell>
          <cell r="CP41">
            <v>4602.7439999999997</v>
          </cell>
          <cell r="CQ41">
            <v>4756.1688000000004</v>
          </cell>
          <cell r="CR41">
            <v>4756.1688000000004</v>
          </cell>
          <cell r="CS41">
            <v>4295.8944000000001</v>
          </cell>
          <cell r="CT41">
            <v>4756.1688000000004</v>
          </cell>
          <cell r="CU41">
            <v>4602.7439999999997</v>
          </cell>
          <cell r="CV41">
            <v>4756.1688000000004</v>
          </cell>
          <cell r="CW41">
            <v>4602.7439999999997</v>
          </cell>
          <cell r="CX41">
            <v>4756.1688000000004</v>
          </cell>
          <cell r="CY41">
            <v>4756.1688000000004</v>
          </cell>
          <cell r="CZ41">
            <v>4602.7439999999997</v>
          </cell>
          <cell r="DA41">
            <v>4756.1688000000004</v>
          </cell>
          <cell r="DB41">
            <v>4602.7439999999997</v>
          </cell>
          <cell r="DC41">
            <v>4756.1688000000004</v>
          </cell>
          <cell r="DD41">
            <v>4756.1688000000004</v>
          </cell>
          <cell r="DE41">
            <v>4295.8944000000001</v>
          </cell>
          <cell r="DF41">
            <v>4756.1688000000004</v>
          </cell>
          <cell r="DG41">
            <v>4602.7439999999997</v>
          </cell>
          <cell r="DH41">
            <v>4756.1688000000004</v>
          </cell>
          <cell r="DI41">
            <v>4602.7439999999997</v>
          </cell>
          <cell r="DJ41">
            <v>4756.1688000000004</v>
          </cell>
          <cell r="DK41">
            <v>4756.1688000000004</v>
          </cell>
          <cell r="DL41">
            <v>4602.7439999999997</v>
          </cell>
          <cell r="DM41">
            <v>4756.1688000000004</v>
          </cell>
          <cell r="DN41">
            <v>4602.7439999999997</v>
          </cell>
          <cell r="DO41">
            <v>4756.1688000000004</v>
          </cell>
          <cell r="DP41">
            <v>4743.1487999999999</v>
          </cell>
          <cell r="DQ41">
            <v>4437.1391999999996</v>
          </cell>
          <cell r="DR41">
            <v>4743.1487999999999</v>
          </cell>
          <cell r="DS41">
            <v>4590.1440000000002</v>
          </cell>
          <cell r="DT41">
            <v>4743.1487999999999</v>
          </cell>
          <cell r="DU41">
            <v>4590.1440000000002</v>
          </cell>
          <cell r="DV41">
            <v>4743.1487999999999</v>
          </cell>
          <cell r="DW41">
            <v>4743.1487999999999</v>
          </cell>
          <cell r="DX41">
            <v>4590.1440000000002</v>
          </cell>
          <cell r="DY41">
            <v>4743.1487999999999</v>
          </cell>
          <cell r="DZ41">
            <v>4590.1440000000002</v>
          </cell>
          <cell r="EA41">
            <v>4743.1487999999999</v>
          </cell>
        </row>
        <row r="42">
          <cell r="D42" t="str">
            <v>RPS_104_Nine_Canyon_Barclays</v>
          </cell>
          <cell r="E42" t="str">
            <v>2009 Renewable Contracts</v>
          </cell>
          <cell r="F42"/>
          <cell r="G42" t="str">
            <v>Wind (OOS)</v>
          </cell>
          <cell r="H42">
            <v>40179</v>
          </cell>
          <cell r="I42">
            <v>0</v>
          </cell>
          <cell r="J42">
            <v>18012.312000000002</v>
          </cell>
          <cell r="K42">
            <v>18612.722399999999</v>
          </cell>
          <cell r="L42">
            <v>0</v>
          </cell>
          <cell r="M42">
            <v>0</v>
          </cell>
          <cell r="N42">
            <v>0</v>
          </cell>
          <cell r="O42">
            <v>0</v>
          </cell>
          <cell r="P42">
            <v>0</v>
          </cell>
          <cell r="Q42">
            <v>0</v>
          </cell>
          <cell r="R42">
            <v>0</v>
          </cell>
          <cell r="S42">
            <v>0</v>
          </cell>
          <cell r="T42">
            <v>0</v>
          </cell>
          <cell r="U42">
            <v>0</v>
          </cell>
          <cell r="V42">
            <v>15122.951999999999</v>
          </cell>
          <cell r="W42">
            <v>15627.0504</v>
          </cell>
        </row>
        <row r="43">
          <cell r="D43" t="str">
            <v>RPS_105_Coram</v>
          </cell>
          <cell r="E43" t="str">
            <v>2010 Renewable Contracts</v>
          </cell>
          <cell r="F43"/>
          <cell r="G43" t="str">
            <v>Wind</v>
          </cell>
          <cell r="H43">
            <v>40787</v>
          </cell>
          <cell r="I43"/>
          <cell r="J43"/>
          <cell r="K43"/>
          <cell r="L43">
            <v>0</v>
          </cell>
          <cell r="M43">
            <v>0</v>
          </cell>
          <cell r="N43">
            <v>0</v>
          </cell>
          <cell r="O43">
            <v>0</v>
          </cell>
          <cell r="P43">
            <v>0</v>
          </cell>
          <cell r="Q43">
            <v>0</v>
          </cell>
          <cell r="R43">
            <v>0</v>
          </cell>
          <cell r="S43">
            <v>0</v>
          </cell>
          <cell r="T43">
            <v>26874.021000000001</v>
          </cell>
          <cell r="U43">
            <v>29110.658500000001</v>
          </cell>
          <cell r="V43">
            <v>16370.657999999999</v>
          </cell>
          <cell r="W43">
            <v>22968.671900000001</v>
          </cell>
          <cell r="X43">
            <v>10928.408299999999</v>
          </cell>
          <cell r="Y43">
            <v>18957.0448</v>
          </cell>
          <cell r="Z43">
            <v>26755.3963</v>
          </cell>
          <cell r="AA43">
            <v>37110.345000000001</v>
          </cell>
          <cell r="AB43">
            <v>32821.296499999997</v>
          </cell>
          <cell r="AC43">
            <v>37570.557000000001</v>
          </cell>
          <cell r="AD43">
            <v>31088.7065</v>
          </cell>
          <cell r="AE43">
            <v>24148.969000000001</v>
          </cell>
          <cell r="AF43">
            <v>18781.508999999998</v>
          </cell>
          <cell r="AG43">
            <v>20344.630399999998</v>
          </cell>
          <cell r="AH43">
            <v>11440.989</v>
          </cell>
          <cell r="AI43">
            <v>16052.172</v>
          </cell>
          <cell r="AJ43">
            <v>10953.4563</v>
          </cell>
          <cell r="AK43">
            <v>18345.289199999999</v>
          </cell>
          <cell r="AL43">
            <v>26816.6957</v>
          </cell>
          <cell r="AM43">
            <v>37195.358999999997</v>
          </cell>
          <cell r="AN43">
            <v>32896.480799999998</v>
          </cell>
          <cell r="AO43">
            <v>37656.629999999997</v>
          </cell>
          <cell r="AP43">
            <v>31159.925899999998</v>
          </cell>
          <cell r="AQ43">
            <v>24204.273000000001</v>
          </cell>
          <cell r="AR43">
            <v>18824.526000000002</v>
          </cell>
          <cell r="AS43">
            <v>20391.235799999999</v>
          </cell>
          <cell r="AT43">
            <v>11467.203</v>
          </cell>
          <cell r="AU43">
            <v>16088.938</v>
          </cell>
          <cell r="AV43">
            <v>10953.4563</v>
          </cell>
          <cell r="AW43">
            <v>18345.289199999999</v>
          </cell>
          <cell r="AX43">
            <v>26816.6957</v>
          </cell>
          <cell r="AY43">
            <v>37195.358999999997</v>
          </cell>
          <cell r="AZ43">
            <v>32896.480799999998</v>
          </cell>
          <cell r="BA43">
            <v>37656.629999999997</v>
          </cell>
          <cell r="BB43">
            <v>31159.925899999998</v>
          </cell>
          <cell r="BC43">
            <v>24204.273000000001</v>
          </cell>
          <cell r="BD43">
            <v>18824.526000000002</v>
          </cell>
          <cell r="BE43">
            <v>20391.235799999999</v>
          </cell>
          <cell r="BF43">
            <v>11467.203</v>
          </cell>
          <cell r="BG43">
            <v>16088.938</v>
          </cell>
          <cell r="BH43">
            <v>10953.4563</v>
          </cell>
          <cell r="BI43">
            <v>18345.289199999999</v>
          </cell>
          <cell r="BJ43">
            <v>26816.6957</v>
          </cell>
          <cell r="BK43">
            <v>37195.358999999997</v>
          </cell>
          <cell r="BL43">
            <v>32896.480799999998</v>
          </cell>
          <cell r="BM43">
            <v>37656.629999999997</v>
          </cell>
          <cell r="BN43">
            <v>31159.925899999998</v>
          </cell>
          <cell r="BO43">
            <v>24204.273000000001</v>
          </cell>
          <cell r="BP43">
            <v>18824.526000000002</v>
          </cell>
          <cell r="BQ43">
            <v>20391.235799999999</v>
          </cell>
          <cell r="BR43">
            <v>11467.203</v>
          </cell>
          <cell r="BS43">
            <v>16088.938</v>
          </cell>
          <cell r="BT43">
            <v>10928.408299999999</v>
          </cell>
          <cell r="BU43">
            <v>18957.0448</v>
          </cell>
          <cell r="BV43">
            <v>26755.3963</v>
          </cell>
          <cell r="BW43">
            <v>37110.345000000001</v>
          </cell>
          <cell r="BX43">
            <v>32821.296499999997</v>
          </cell>
          <cell r="BY43">
            <v>37570.557000000001</v>
          </cell>
          <cell r="BZ43">
            <v>31088.7065</v>
          </cell>
          <cell r="CA43">
            <v>24148.969000000001</v>
          </cell>
          <cell r="CB43">
            <v>18781.508999999998</v>
          </cell>
          <cell r="CC43">
            <v>20344.630399999998</v>
          </cell>
          <cell r="CD43">
            <v>11440.989</v>
          </cell>
          <cell r="CE43">
            <v>16052.172</v>
          </cell>
          <cell r="CF43">
            <v>10953.4563</v>
          </cell>
          <cell r="CG43">
            <v>18345.289199999999</v>
          </cell>
          <cell r="CH43">
            <v>26816.6957</v>
          </cell>
          <cell r="CI43">
            <v>37195.358999999997</v>
          </cell>
          <cell r="CJ43">
            <v>32896.480799999998</v>
          </cell>
          <cell r="CK43">
            <v>37656.629999999997</v>
          </cell>
          <cell r="CL43">
            <v>31159.925899999998</v>
          </cell>
          <cell r="CM43">
            <v>24204.273000000001</v>
          </cell>
          <cell r="CN43">
            <v>18824.526000000002</v>
          </cell>
          <cell r="CO43">
            <v>20391.235799999999</v>
          </cell>
          <cell r="CP43">
            <v>11467.203</v>
          </cell>
          <cell r="CQ43">
            <v>16088.938</v>
          </cell>
          <cell r="CR43">
            <v>10953.4563</v>
          </cell>
          <cell r="CS43">
            <v>18345.289199999999</v>
          </cell>
          <cell r="CT43">
            <v>26816.6957</v>
          </cell>
          <cell r="CU43">
            <v>37195.358999999997</v>
          </cell>
          <cell r="CV43">
            <v>32896.480799999998</v>
          </cell>
          <cell r="CW43">
            <v>37656.629999999997</v>
          </cell>
          <cell r="CX43">
            <v>31159.925899999998</v>
          </cell>
          <cell r="CY43">
            <v>24204.273000000001</v>
          </cell>
          <cell r="CZ43">
            <v>18824.526000000002</v>
          </cell>
          <cell r="DA43">
            <v>20391.235799999999</v>
          </cell>
          <cell r="DB43">
            <v>11467.203</v>
          </cell>
          <cell r="DC43">
            <v>16088.938</v>
          </cell>
          <cell r="DD43">
            <v>10953.4563</v>
          </cell>
          <cell r="DE43">
            <v>18345.289199999999</v>
          </cell>
          <cell r="DF43">
            <v>26816.6957</v>
          </cell>
          <cell r="DG43">
            <v>37195.358999999997</v>
          </cell>
          <cell r="DH43">
            <v>32896.480799999998</v>
          </cell>
          <cell r="DI43">
            <v>37656.629999999997</v>
          </cell>
          <cell r="DJ43">
            <v>31159.925899999998</v>
          </cell>
          <cell r="DK43">
            <v>24204.273000000001</v>
          </cell>
          <cell r="DL43">
            <v>18824.526000000002</v>
          </cell>
          <cell r="DM43">
            <v>20391.235799999999</v>
          </cell>
          <cell r="DN43">
            <v>11467.203</v>
          </cell>
          <cell r="DO43">
            <v>16088.938</v>
          </cell>
          <cell r="DP43">
            <v>10928.408299999999</v>
          </cell>
          <cell r="DQ43">
            <v>18957.0448</v>
          </cell>
          <cell r="DR43">
            <v>26755.3963</v>
          </cell>
          <cell r="DS43">
            <v>37110.345000000001</v>
          </cell>
          <cell r="DT43">
            <v>32821.296499999997</v>
          </cell>
          <cell r="DU43">
            <v>37570.557000000001</v>
          </cell>
          <cell r="DV43">
            <v>31088.7065</v>
          </cell>
          <cell r="DW43">
            <v>24148.969000000001</v>
          </cell>
          <cell r="DX43">
            <v>18781.508999999998</v>
          </cell>
          <cell r="DY43">
            <v>20344.630399999998</v>
          </cell>
          <cell r="DZ43">
            <v>11440.989</v>
          </cell>
          <cell r="EA43">
            <v>16052.172</v>
          </cell>
        </row>
        <row r="44">
          <cell r="D44" t="str">
            <v>RPS_106_El_Dorado_ID</v>
          </cell>
          <cell r="E44" t="str">
            <v>2010 Renewable Contracts</v>
          </cell>
          <cell r="F44"/>
          <cell r="G44" t="str">
            <v>Small Hydroelectric</v>
          </cell>
          <cell r="H44">
            <v>40330</v>
          </cell>
          <cell r="I44">
            <v>367.16399999999999</v>
          </cell>
          <cell r="J44">
            <v>1437.3389999999999</v>
          </cell>
          <cell r="K44">
            <v>2161.4625999999998</v>
          </cell>
          <cell r="L44">
            <v>7222.2745999999997</v>
          </cell>
          <cell r="M44">
            <v>8159.5388000000003</v>
          </cell>
          <cell r="N44">
            <v>8814.5895999999993</v>
          </cell>
          <cell r="O44">
            <v>11039.76</v>
          </cell>
          <cell r="P44">
            <v>12130.061299999999</v>
          </cell>
          <cell r="Q44">
            <v>9136.4969999999994</v>
          </cell>
          <cell r="R44">
            <v>4660.8716999999997</v>
          </cell>
          <cell r="S44">
            <v>5261.6175999999996</v>
          </cell>
          <cell r="T44">
            <v>4742.0010000000002</v>
          </cell>
          <cell r="U44">
            <v>725.14890000000003</v>
          </cell>
          <cell r="V44">
            <v>2838.7620000000002</v>
          </cell>
          <cell r="W44">
            <v>4268.8891000000003</v>
          </cell>
          <cell r="X44">
            <v>7195.7385999999997</v>
          </cell>
          <cell r="Y44">
            <v>8419.8803000000007</v>
          </cell>
          <cell r="Z44">
            <v>8782.1915000000008</v>
          </cell>
          <cell r="AA44">
            <v>10999.191000000001</v>
          </cell>
          <cell r="AB44">
            <v>12085.4802</v>
          </cell>
          <cell r="AC44">
            <v>9102.9210000000003</v>
          </cell>
          <cell r="AD44">
            <v>4643.7380000000003</v>
          </cell>
          <cell r="AE44">
            <v>5242.2860000000001</v>
          </cell>
          <cell r="AF44">
            <v>4724.5709999999999</v>
          </cell>
          <cell r="AG44">
            <v>722.48910000000001</v>
          </cell>
          <cell r="AH44">
            <v>2828.328</v>
          </cell>
          <cell r="AI44">
            <v>4253.2061999999996</v>
          </cell>
          <cell r="AJ44">
            <v>7222.2745999999997</v>
          </cell>
          <cell r="AK44">
            <v>8159.5388000000003</v>
          </cell>
          <cell r="AL44">
            <v>8814.5895999999993</v>
          </cell>
          <cell r="AM44">
            <v>11039.76</v>
          </cell>
          <cell r="AN44">
            <v>12130.061299999999</v>
          </cell>
          <cell r="AO44">
            <v>9136.4969999999994</v>
          </cell>
          <cell r="AP44">
            <v>4660.8716999999997</v>
          </cell>
          <cell r="AQ44">
            <v>5261.6175999999996</v>
          </cell>
          <cell r="AR44">
            <v>4742.0010000000002</v>
          </cell>
          <cell r="AS44">
            <v>725.14890000000003</v>
          </cell>
          <cell r="AT44">
            <v>2838.7620000000002</v>
          </cell>
          <cell r="AU44">
            <v>4268.8891000000003</v>
          </cell>
          <cell r="AV44">
            <v>7222.2745999999997</v>
          </cell>
          <cell r="AW44">
            <v>8159.5388000000003</v>
          </cell>
          <cell r="AX44">
            <v>8814.5895999999993</v>
          </cell>
          <cell r="AY44">
            <v>11039.76</v>
          </cell>
          <cell r="AZ44">
            <v>12130.061299999999</v>
          </cell>
          <cell r="BA44">
            <v>9136.4969999999994</v>
          </cell>
          <cell r="BB44">
            <v>4660.8716999999997</v>
          </cell>
          <cell r="BC44">
            <v>5261.6175999999996</v>
          </cell>
          <cell r="BD44">
            <v>4742.0010000000002</v>
          </cell>
          <cell r="BE44">
            <v>725.14890000000003</v>
          </cell>
          <cell r="BF44">
            <v>2838.7620000000002</v>
          </cell>
          <cell r="BG44">
            <v>4268.8891000000003</v>
          </cell>
          <cell r="BH44">
            <v>7222.2745999999997</v>
          </cell>
          <cell r="BI44">
            <v>8159.5388000000003</v>
          </cell>
          <cell r="BJ44">
            <v>8814.5895999999993</v>
          </cell>
          <cell r="BK44">
            <v>11039.76</v>
          </cell>
          <cell r="BL44">
            <v>12130.061299999999</v>
          </cell>
          <cell r="BM44">
            <v>9136.4969999999994</v>
          </cell>
          <cell r="BN44">
            <v>4660.8716999999997</v>
          </cell>
          <cell r="BO44">
            <v>5261.6175999999996</v>
          </cell>
          <cell r="BP44">
            <v>4742.0010000000002</v>
          </cell>
          <cell r="BQ44">
            <v>725.14890000000003</v>
          </cell>
          <cell r="BR44">
            <v>2838.7620000000002</v>
          </cell>
          <cell r="BS44">
            <v>4268.8891000000003</v>
          </cell>
          <cell r="BT44">
            <v>7195.7385999999997</v>
          </cell>
          <cell r="BU44">
            <v>8419.8803000000007</v>
          </cell>
          <cell r="BV44">
            <v>8782.1915000000008</v>
          </cell>
          <cell r="BW44">
            <v>10999.191000000001</v>
          </cell>
          <cell r="BX44">
            <v>12085.4802</v>
          </cell>
          <cell r="BY44">
            <v>9102.9210000000003</v>
          </cell>
          <cell r="BZ44">
            <v>4643.7380000000003</v>
          </cell>
          <cell r="CA44">
            <v>5242.2860000000001</v>
          </cell>
          <cell r="CB44">
            <v>4724.5709999999999</v>
          </cell>
          <cell r="CC44">
            <v>722.48910000000001</v>
          </cell>
          <cell r="CD44">
            <v>2828.328</v>
          </cell>
          <cell r="CE44">
            <v>4253.2061999999996</v>
          </cell>
          <cell r="CF44">
            <v>7222.2745999999997</v>
          </cell>
          <cell r="CG44">
            <v>8159.5388000000003</v>
          </cell>
          <cell r="CH44">
            <v>8814.5895999999993</v>
          </cell>
          <cell r="CI44">
            <v>11039.76</v>
          </cell>
          <cell r="CJ44">
            <v>12130.061299999999</v>
          </cell>
          <cell r="CK44">
            <v>9136.4969999999994</v>
          </cell>
          <cell r="CL44">
            <v>4660.8716999999997</v>
          </cell>
          <cell r="CM44">
            <v>5261.6175999999996</v>
          </cell>
          <cell r="CN44">
            <v>4742.0010000000002</v>
          </cell>
          <cell r="CO44">
            <v>725.14890000000003</v>
          </cell>
          <cell r="CP44">
            <v>2838.7620000000002</v>
          </cell>
          <cell r="CQ44">
            <v>4268.8891000000003</v>
          </cell>
          <cell r="CR44">
            <v>7222.2745999999997</v>
          </cell>
          <cell r="CS44">
            <v>8159.5388000000003</v>
          </cell>
          <cell r="CT44">
            <v>8814.5895999999993</v>
          </cell>
          <cell r="CU44">
            <v>11039.76</v>
          </cell>
          <cell r="CV44">
            <v>12130.061299999999</v>
          </cell>
          <cell r="CW44">
            <v>9136.4969999999994</v>
          </cell>
          <cell r="CX44">
            <v>4660.8716999999997</v>
          </cell>
          <cell r="CY44">
            <v>5261.6175999999996</v>
          </cell>
          <cell r="CZ44">
            <v>4742.0010000000002</v>
          </cell>
          <cell r="DA44">
            <v>725.14890000000003</v>
          </cell>
          <cell r="DB44">
            <v>2838.7620000000002</v>
          </cell>
          <cell r="DC44">
            <v>4268.8891000000003</v>
          </cell>
          <cell r="DD44">
            <v>7222.2745999999997</v>
          </cell>
          <cell r="DE44">
            <v>8159.5388000000003</v>
          </cell>
          <cell r="DF44">
            <v>8814.5895999999993</v>
          </cell>
          <cell r="DG44">
            <v>11039.76</v>
          </cell>
          <cell r="DH44">
            <v>12130.061299999999</v>
          </cell>
          <cell r="DI44">
            <v>9136.4969999999994</v>
          </cell>
          <cell r="DJ44">
            <v>4660.8716999999997</v>
          </cell>
          <cell r="DK44">
            <v>5261.6175999999996</v>
          </cell>
          <cell r="DL44">
            <v>4742.0010000000002</v>
          </cell>
          <cell r="DM44">
            <v>725.14890000000003</v>
          </cell>
          <cell r="DN44">
            <v>2838.7620000000002</v>
          </cell>
          <cell r="DO44">
            <v>4268.8891000000003</v>
          </cell>
          <cell r="DP44">
            <v>7195.7385999999997</v>
          </cell>
          <cell r="DQ44">
            <v>8419.8803000000007</v>
          </cell>
          <cell r="DR44">
            <v>8782.1915000000008</v>
          </cell>
          <cell r="DS44">
            <v>10999.191000000001</v>
          </cell>
          <cell r="DT44">
            <v>12085.4802</v>
          </cell>
          <cell r="DU44">
            <v>9102.9210000000003</v>
          </cell>
          <cell r="DV44">
            <v>4643.7380000000003</v>
          </cell>
          <cell r="DW44">
            <v>5242.2860000000001</v>
          </cell>
          <cell r="DX44">
            <v>4724.5709999999999</v>
          </cell>
          <cell r="DY44">
            <v>722.48910000000001</v>
          </cell>
          <cell r="DZ44">
            <v>2828.328</v>
          </cell>
          <cell r="EA44">
            <v>4253.2061999999996</v>
          </cell>
        </row>
        <row r="45">
          <cell r="D45" t="str">
            <v>RPS_107_Dixie_Valley</v>
          </cell>
          <cell r="E45" t="str">
            <v>2010 Renewable Contracts</v>
          </cell>
          <cell r="F45"/>
          <cell r="G45" t="str">
            <v>Geothermal</v>
          </cell>
          <cell r="H45">
            <v>41426</v>
          </cell>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v>38040.336000000003</v>
          </cell>
          <cell r="AP45">
            <v>39308.347199999997</v>
          </cell>
          <cell r="AQ45">
            <v>39308.347199999997</v>
          </cell>
          <cell r="AR45">
            <v>38040.336000000003</v>
          </cell>
          <cell r="AS45">
            <v>39308.347199999997</v>
          </cell>
          <cell r="AT45">
            <v>15216.12</v>
          </cell>
          <cell r="AU45">
            <v>39308.347199999997</v>
          </cell>
          <cell r="AV45">
            <v>39308.347199999997</v>
          </cell>
          <cell r="AW45">
            <v>35504.313600000001</v>
          </cell>
          <cell r="AX45">
            <v>39308.347199999997</v>
          </cell>
          <cell r="AY45">
            <v>38040.336000000003</v>
          </cell>
          <cell r="AZ45">
            <v>39308.347199999997</v>
          </cell>
          <cell r="BA45">
            <v>38040.336000000003</v>
          </cell>
          <cell r="BB45">
            <v>39308.347199999997</v>
          </cell>
          <cell r="BC45">
            <v>39308.347199999997</v>
          </cell>
          <cell r="BD45">
            <v>38040.336000000003</v>
          </cell>
          <cell r="BE45">
            <v>39308.347199999997</v>
          </cell>
          <cell r="BF45">
            <v>15216.12</v>
          </cell>
          <cell r="BG45">
            <v>39308.347199999997</v>
          </cell>
          <cell r="BH45">
            <v>39308.347199999997</v>
          </cell>
          <cell r="BI45">
            <v>35504.313600000001</v>
          </cell>
          <cell r="BJ45">
            <v>39308.347199999997</v>
          </cell>
          <cell r="BK45">
            <v>38040.336000000003</v>
          </cell>
          <cell r="BL45">
            <v>39308.347199999997</v>
          </cell>
          <cell r="BM45">
            <v>38040.336000000003</v>
          </cell>
          <cell r="BN45">
            <v>39308.347199999997</v>
          </cell>
          <cell r="BO45">
            <v>39308.347199999997</v>
          </cell>
          <cell r="BP45">
            <v>38040.336000000003</v>
          </cell>
          <cell r="BQ45">
            <v>39308.347199999997</v>
          </cell>
          <cell r="BR45">
            <v>15216.12</v>
          </cell>
          <cell r="BS45">
            <v>39308.347199999997</v>
          </cell>
          <cell r="BT45">
            <v>39195.333599999998</v>
          </cell>
          <cell r="BU45">
            <v>36666.602400000003</v>
          </cell>
          <cell r="BV45">
            <v>39195.333599999998</v>
          </cell>
          <cell r="BW45">
            <v>37930.968000000001</v>
          </cell>
          <cell r="BX45">
            <v>39195.333599999998</v>
          </cell>
          <cell r="BY45">
            <v>37930.968000000001</v>
          </cell>
          <cell r="BZ45">
            <v>39195.333599999998</v>
          </cell>
          <cell r="CA45">
            <v>39195.333599999998</v>
          </cell>
          <cell r="CB45">
            <v>37930.968000000001</v>
          </cell>
          <cell r="CC45">
            <v>39195.333599999998</v>
          </cell>
          <cell r="CD45">
            <v>15172.415999999999</v>
          </cell>
          <cell r="CE45">
            <v>39195.333599999998</v>
          </cell>
          <cell r="CF45">
            <v>39308.347199999997</v>
          </cell>
          <cell r="CG45">
            <v>35504.313600000001</v>
          </cell>
          <cell r="CH45">
            <v>39308.347199999997</v>
          </cell>
          <cell r="CI45">
            <v>38040.336000000003</v>
          </cell>
          <cell r="CJ45">
            <v>39308.347199999997</v>
          </cell>
          <cell r="CK45">
            <v>38040.336000000003</v>
          </cell>
          <cell r="CL45">
            <v>39308.347199999997</v>
          </cell>
          <cell r="CM45">
            <v>39308.347199999997</v>
          </cell>
          <cell r="CN45">
            <v>38040.336000000003</v>
          </cell>
          <cell r="CO45">
            <v>39308.347199999997</v>
          </cell>
          <cell r="CP45">
            <v>15216.12</v>
          </cell>
          <cell r="CQ45">
            <v>39308.347199999997</v>
          </cell>
          <cell r="CR45">
            <v>39308.347199999997</v>
          </cell>
          <cell r="CS45">
            <v>35504.313600000001</v>
          </cell>
          <cell r="CT45">
            <v>39308.347199999997</v>
          </cell>
          <cell r="CU45">
            <v>38040.336000000003</v>
          </cell>
          <cell r="CV45">
            <v>39308.347199999997</v>
          </cell>
          <cell r="CW45">
            <v>38040.336000000003</v>
          </cell>
          <cell r="CX45">
            <v>39308.347199999997</v>
          </cell>
          <cell r="CY45">
            <v>39308.347199999997</v>
          </cell>
          <cell r="CZ45">
            <v>38040.336000000003</v>
          </cell>
          <cell r="DA45">
            <v>39308.347199999997</v>
          </cell>
          <cell r="DB45">
            <v>15216.12</v>
          </cell>
          <cell r="DC45">
            <v>39308.347199999997</v>
          </cell>
          <cell r="DD45">
            <v>39308.347199999997</v>
          </cell>
          <cell r="DE45">
            <v>35504.313600000001</v>
          </cell>
          <cell r="DF45">
            <v>39308.347199999997</v>
          </cell>
          <cell r="DG45">
            <v>38040.336000000003</v>
          </cell>
          <cell r="DH45">
            <v>39308.347199999997</v>
          </cell>
          <cell r="DI45">
            <v>38040.336000000003</v>
          </cell>
          <cell r="DJ45">
            <v>39308.347199999997</v>
          </cell>
          <cell r="DK45">
            <v>39308.347199999997</v>
          </cell>
          <cell r="DL45">
            <v>38040.336000000003</v>
          </cell>
          <cell r="DM45">
            <v>39308.347199999997</v>
          </cell>
          <cell r="DN45">
            <v>15216.12</v>
          </cell>
          <cell r="DO45">
            <v>39308.347199999997</v>
          </cell>
          <cell r="DP45">
            <v>39195.333599999998</v>
          </cell>
          <cell r="DQ45">
            <v>36666.602400000003</v>
          </cell>
          <cell r="DR45">
            <v>39195.333599999998</v>
          </cell>
          <cell r="DS45">
            <v>37930.968000000001</v>
          </cell>
          <cell r="DT45">
            <v>39195.333599999998</v>
          </cell>
          <cell r="DU45">
            <v>37930.968000000001</v>
          </cell>
          <cell r="DV45">
            <v>39195.333599999998</v>
          </cell>
          <cell r="DW45">
            <v>39195.333599999998</v>
          </cell>
          <cell r="DX45">
            <v>37930.968000000001</v>
          </cell>
          <cell r="DY45">
            <v>39195.333599999998</v>
          </cell>
          <cell r="DZ45">
            <v>15172.415999999999</v>
          </cell>
          <cell r="EA45">
            <v>39195.333599999998</v>
          </cell>
        </row>
        <row r="46">
          <cell r="D46" t="str">
            <v>RPS_108_Shiloh_III</v>
          </cell>
          <cell r="E46" t="str">
            <v>2010 Renewable Contracts</v>
          </cell>
          <cell r="F46"/>
          <cell r="G46" t="str">
            <v>Wind</v>
          </cell>
          <cell r="H46">
            <v>41061</v>
          </cell>
          <cell r="I46"/>
          <cell r="J46"/>
          <cell r="K46"/>
          <cell r="L46"/>
          <cell r="M46"/>
          <cell r="N46"/>
          <cell r="O46"/>
          <cell r="P46"/>
          <cell r="Q46"/>
          <cell r="R46"/>
          <cell r="S46"/>
          <cell r="T46"/>
          <cell r="U46"/>
          <cell r="V46"/>
          <cell r="W46"/>
          <cell r="X46">
            <v>0</v>
          </cell>
          <cell r="Y46">
            <v>0</v>
          </cell>
          <cell r="Z46">
            <v>0</v>
          </cell>
          <cell r="AA46">
            <v>0</v>
          </cell>
          <cell r="AB46">
            <v>0</v>
          </cell>
          <cell r="AC46">
            <v>9129.4590000000007</v>
          </cell>
          <cell r="AD46">
            <v>17498.238300000001</v>
          </cell>
          <cell r="AE46">
            <v>24068.018700000001</v>
          </cell>
          <cell r="AF46">
            <v>25547.513999999999</v>
          </cell>
          <cell r="AG46">
            <v>23784.0494</v>
          </cell>
          <cell r="AH46">
            <v>24972.378000000001</v>
          </cell>
          <cell r="AI46">
            <v>17917.3459</v>
          </cell>
          <cell r="AJ46">
            <v>17538.095000000001</v>
          </cell>
          <cell r="AK46">
            <v>10071.112800000001</v>
          </cell>
          <cell r="AL46">
            <v>12130.5077</v>
          </cell>
          <cell r="AM46">
            <v>10105.826999999999</v>
          </cell>
          <cell r="AN46">
            <v>11643.2745</v>
          </cell>
          <cell r="AO46">
            <v>11722.599</v>
          </cell>
          <cell r="AP46">
            <v>22468.443500000001</v>
          </cell>
          <cell r="AQ46">
            <v>30904.312300000001</v>
          </cell>
          <cell r="AR46">
            <v>32804.036999999997</v>
          </cell>
          <cell r="AS46">
            <v>30539.677899999999</v>
          </cell>
          <cell r="AT46">
            <v>32065.521000000001</v>
          </cell>
          <cell r="AU46">
            <v>23006.597300000001</v>
          </cell>
          <cell r="AV46">
            <v>17538.095000000001</v>
          </cell>
          <cell r="AW46">
            <v>10071.112800000001</v>
          </cell>
          <cell r="AX46">
            <v>12130.5077</v>
          </cell>
          <cell r="AY46">
            <v>10105.826999999999</v>
          </cell>
          <cell r="AZ46">
            <v>11643.2745</v>
          </cell>
          <cell r="BA46">
            <v>11722.599</v>
          </cell>
          <cell r="BB46">
            <v>22468.443500000001</v>
          </cell>
          <cell r="BC46">
            <v>30904.312300000001</v>
          </cell>
          <cell r="BD46">
            <v>32804.036999999997</v>
          </cell>
          <cell r="BE46">
            <v>30539.677899999999</v>
          </cell>
          <cell r="BF46">
            <v>32065.521000000001</v>
          </cell>
          <cell r="BG46">
            <v>23006.597300000001</v>
          </cell>
          <cell r="BH46">
            <v>17538.095000000001</v>
          </cell>
          <cell r="BI46">
            <v>10071.112800000001</v>
          </cell>
          <cell r="BJ46">
            <v>12130.5077</v>
          </cell>
          <cell r="BK46">
            <v>10105.826999999999</v>
          </cell>
          <cell r="BL46">
            <v>11643.2745</v>
          </cell>
          <cell r="BM46">
            <v>11722.599</v>
          </cell>
          <cell r="BN46">
            <v>22468.443500000001</v>
          </cell>
          <cell r="BO46">
            <v>30904.312300000001</v>
          </cell>
          <cell r="BP46">
            <v>32804.036999999997</v>
          </cell>
          <cell r="BQ46">
            <v>30539.677899999999</v>
          </cell>
          <cell r="BR46">
            <v>32065.521000000001</v>
          </cell>
          <cell r="BS46">
            <v>23006.597300000001</v>
          </cell>
          <cell r="BT46">
            <v>17512.389800000001</v>
          </cell>
          <cell r="BU46">
            <v>10415.5095</v>
          </cell>
          <cell r="BV46">
            <v>12112.7168</v>
          </cell>
          <cell r="BW46">
            <v>10091.007</v>
          </cell>
          <cell r="BX46">
            <v>11626.2183</v>
          </cell>
          <cell r="BY46">
            <v>11705.406000000001</v>
          </cell>
          <cell r="BZ46">
            <v>22435.499800000001</v>
          </cell>
          <cell r="CA46">
            <v>30859.002700000001</v>
          </cell>
          <cell r="CB46">
            <v>32755.955999999998</v>
          </cell>
          <cell r="CC46">
            <v>30494.9077</v>
          </cell>
          <cell r="CD46">
            <v>32018.523000000001</v>
          </cell>
          <cell r="CE46">
            <v>22972.863099999999</v>
          </cell>
          <cell r="CF46">
            <v>17538.095000000001</v>
          </cell>
          <cell r="CG46">
            <v>10071.112800000001</v>
          </cell>
          <cell r="CH46">
            <v>12130.5077</v>
          </cell>
          <cell r="CI46">
            <v>10105.826999999999</v>
          </cell>
          <cell r="CJ46">
            <v>11643.2745</v>
          </cell>
          <cell r="CK46">
            <v>11722.599</v>
          </cell>
          <cell r="CL46">
            <v>22468.443500000001</v>
          </cell>
          <cell r="CM46">
            <v>30904.312300000001</v>
          </cell>
          <cell r="CN46">
            <v>32804.036999999997</v>
          </cell>
          <cell r="CO46">
            <v>30539.677899999999</v>
          </cell>
          <cell r="CP46">
            <v>32065.521000000001</v>
          </cell>
          <cell r="CQ46">
            <v>23006.597300000001</v>
          </cell>
          <cell r="CR46">
            <v>17538.095000000001</v>
          </cell>
          <cell r="CS46">
            <v>10071.112800000001</v>
          </cell>
          <cell r="CT46">
            <v>12130.5077</v>
          </cell>
          <cell r="CU46">
            <v>10105.826999999999</v>
          </cell>
          <cell r="CV46">
            <v>11643.2745</v>
          </cell>
          <cell r="CW46">
            <v>11722.599</v>
          </cell>
          <cell r="CX46">
            <v>22468.443500000001</v>
          </cell>
          <cell r="CY46">
            <v>30904.312300000001</v>
          </cell>
          <cell r="CZ46">
            <v>32804.036999999997</v>
          </cell>
          <cell r="DA46">
            <v>30539.677899999999</v>
          </cell>
          <cell r="DB46">
            <v>32065.521000000001</v>
          </cell>
          <cell r="DC46">
            <v>23006.597300000001</v>
          </cell>
          <cell r="DD46">
            <v>17538.095000000001</v>
          </cell>
          <cell r="DE46">
            <v>10071.112800000001</v>
          </cell>
          <cell r="DF46">
            <v>12130.5077</v>
          </cell>
          <cell r="DG46">
            <v>10105.826999999999</v>
          </cell>
          <cell r="DH46">
            <v>11643.2745</v>
          </cell>
          <cell r="DI46">
            <v>11722.599</v>
          </cell>
          <cell r="DJ46">
            <v>22468.443500000001</v>
          </cell>
          <cell r="DK46">
            <v>30904.312300000001</v>
          </cell>
          <cell r="DL46">
            <v>32804.036999999997</v>
          </cell>
          <cell r="DM46">
            <v>30539.677899999999</v>
          </cell>
          <cell r="DN46">
            <v>32065.521000000001</v>
          </cell>
          <cell r="DO46">
            <v>23006.597300000001</v>
          </cell>
          <cell r="DP46">
            <v>17512.389800000001</v>
          </cell>
          <cell r="DQ46">
            <v>10415.5095</v>
          </cell>
          <cell r="DR46">
            <v>12112.7168</v>
          </cell>
          <cell r="DS46">
            <v>10091.007</v>
          </cell>
          <cell r="DT46">
            <v>11626.2183</v>
          </cell>
          <cell r="DU46">
            <v>11705.406000000001</v>
          </cell>
          <cell r="DV46">
            <v>22435.499800000001</v>
          </cell>
          <cell r="DW46">
            <v>30859.002700000001</v>
          </cell>
          <cell r="DX46">
            <v>32755.955999999998</v>
          </cell>
          <cell r="DY46">
            <v>30494.9077</v>
          </cell>
          <cell r="DZ46">
            <v>32018.523000000001</v>
          </cell>
          <cell r="EA46">
            <v>22972.863099999999</v>
          </cell>
        </row>
        <row r="47">
          <cell r="D47" t="str">
            <v>RPS_109_Mesquite</v>
          </cell>
          <cell r="E47" t="str">
            <v>2010 Renewable Contracts</v>
          </cell>
          <cell r="F47"/>
          <cell r="G47" t="str">
            <v>Solar PV</v>
          </cell>
          <cell r="H47">
            <v>40179</v>
          </cell>
          <cell r="I47">
            <v>221.71199999999999</v>
          </cell>
          <cell r="J47">
            <v>190.785</v>
          </cell>
          <cell r="K47">
            <v>172.22669999999999</v>
          </cell>
          <cell r="L47">
            <v>3132.2183</v>
          </cell>
          <cell r="M47">
            <v>3198.7395999999999</v>
          </cell>
          <cell r="N47">
            <v>4000.0261</v>
          </cell>
          <cell r="O47">
            <v>4578.0150000000003</v>
          </cell>
          <cell r="P47">
            <v>4651.3298999999997</v>
          </cell>
          <cell r="Q47">
            <v>4440.0209999999997</v>
          </cell>
          <cell r="R47">
            <v>4479.9712</v>
          </cell>
          <cell r="S47">
            <v>4493.2236999999996</v>
          </cell>
          <cell r="T47">
            <v>4278.4229999999998</v>
          </cell>
          <cell r="U47">
            <v>4018.5392999999999</v>
          </cell>
          <cell r="V47">
            <v>3457.9140000000002</v>
          </cell>
          <cell r="W47">
            <v>3121.5853000000002</v>
          </cell>
          <cell r="X47">
            <v>18219.574199999999</v>
          </cell>
          <cell r="Y47">
            <v>19271.074199999999</v>
          </cell>
          <cell r="Z47">
            <v>23267.480899999999</v>
          </cell>
          <cell r="AA47">
            <v>26629.56</v>
          </cell>
          <cell r="AB47">
            <v>27056.037400000001</v>
          </cell>
          <cell r="AC47">
            <v>25826.877</v>
          </cell>
          <cell r="AD47">
            <v>26059.2448</v>
          </cell>
          <cell r="AE47">
            <v>26136.301500000001</v>
          </cell>
          <cell r="AF47">
            <v>24886.832999999999</v>
          </cell>
          <cell r="AG47">
            <v>23375.1594</v>
          </cell>
          <cell r="AH47">
            <v>20114.120999999999</v>
          </cell>
          <cell r="AI47">
            <v>18157.741600000001</v>
          </cell>
          <cell r="AJ47">
            <v>21695.225999999999</v>
          </cell>
          <cell r="AK47">
            <v>22156.027600000001</v>
          </cell>
          <cell r="AL47">
            <v>27706.091899999999</v>
          </cell>
          <cell r="AM47">
            <v>31709.538</v>
          </cell>
          <cell r="AN47">
            <v>32217.354500000001</v>
          </cell>
          <cell r="AO47">
            <v>30753.72</v>
          </cell>
          <cell r="AP47">
            <v>31030.426500000001</v>
          </cell>
          <cell r="AQ47">
            <v>31122.189600000002</v>
          </cell>
          <cell r="AR47">
            <v>29634.353999999999</v>
          </cell>
          <cell r="AS47">
            <v>27834.317200000001</v>
          </cell>
          <cell r="AT47">
            <v>23951.181</v>
          </cell>
          <cell r="AU47">
            <v>21621.594799999999</v>
          </cell>
          <cell r="AV47">
            <v>21478.291099999999</v>
          </cell>
          <cell r="AW47">
            <v>21934.491600000001</v>
          </cell>
          <cell r="AX47">
            <v>27429.054199999999</v>
          </cell>
          <cell r="AY47">
            <v>31392.465</v>
          </cell>
          <cell r="AZ47">
            <v>31895.211800000001</v>
          </cell>
          <cell r="BA47">
            <v>30446.217000000001</v>
          </cell>
          <cell r="BB47">
            <v>30720.153699999999</v>
          </cell>
          <cell r="BC47">
            <v>30810.999199999998</v>
          </cell>
          <cell r="BD47">
            <v>29338.041000000001</v>
          </cell>
          <cell r="BE47">
            <v>27555.999199999998</v>
          </cell>
          <cell r="BF47">
            <v>23711.687999999998</v>
          </cell>
          <cell r="BG47">
            <v>21405.397700000001</v>
          </cell>
          <cell r="BH47">
            <v>21263.52</v>
          </cell>
          <cell r="BI47">
            <v>21715.145199999999</v>
          </cell>
          <cell r="BJ47">
            <v>27154.7817</v>
          </cell>
          <cell r="BK47">
            <v>31078.557000000001</v>
          </cell>
          <cell r="BL47">
            <v>31576.280699999999</v>
          </cell>
          <cell r="BM47">
            <v>30141.771000000001</v>
          </cell>
          <cell r="BN47">
            <v>30412.968499999999</v>
          </cell>
          <cell r="BO47">
            <v>30502.8995</v>
          </cell>
          <cell r="BP47">
            <v>29044.677</v>
          </cell>
          <cell r="BQ47">
            <v>27280.452600000001</v>
          </cell>
          <cell r="BR47">
            <v>23474.589</v>
          </cell>
          <cell r="BS47">
            <v>21191.355100000001</v>
          </cell>
          <cell r="BT47">
            <v>21000.711299999999</v>
          </cell>
          <cell r="BU47">
            <v>22212.706600000001</v>
          </cell>
          <cell r="BV47">
            <v>26819.147799999999</v>
          </cell>
          <cell r="BW47">
            <v>30694.434000000001</v>
          </cell>
          <cell r="BX47">
            <v>31186</v>
          </cell>
          <cell r="BY47">
            <v>29769.216</v>
          </cell>
          <cell r="BZ47">
            <v>30037.065600000002</v>
          </cell>
          <cell r="CA47">
            <v>30125.889899999998</v>
          </cell>
          <cell r="CB47">
            <v>28685.685000000001</v>
          </cell>
          <cell r="CC47">
            <v>26943.271799999999</v>
          </cell>
          <cell r="CD47">
            <v>23184.45</v>
          </cell>
          <cell r="CE47">
            <v>20929.426800000001</v>
          </cell>
          <cell r="CF47">
            <v>20840.3266</v>
          </cell>
          <cell r="CG47">
            <v>21282.968000000001</v>
          </cell>
          <cell r="CH47">
            <v>26614.343199999999</v>
          </cell>
          <cell r="CI47">
            <v>30460.026000000002</v>
          </cell>
          <cell r="CJ47">
            <v>30947.839400000001</v>
          </cell>
          <cell r="CK47">
            <v>29541.879000000001</v>
          </cell>
          <cell r="CL47">
            <v>29807.674900000002</v>
          </cell>
          <cell r="CM47">
            <v>29895.829600000001</v>
          </cell>
          <cell r="CN47">
            <v>28466.613000000001</v>
          </cell>
          <cell r="CO47">
            <v>26737.5124</v>
          </cell>
          <cell r="CP47">
            <v>23007.39</v>
          </cell>
          <cell r="CQ47">
            <v>20769.606299999999</v>
          </cell>
          <cell r="CR47">
            <v>20631.9725</v>
          </cell>
          <cell r="CS47">
            <v>21070.187600000001</v>
          </cell>
          <cell r="CT47">
            <v>26348.2516</v>
          </cell>
          <cell r="CU47">
            <v>30155.495999999999</v>
          </cell>
          <cell r="CV47">
            <v>30638.428400000001</v>
          </cell>
          <cell r="CW47">
            <v>29246.526000000002</v>
          </cell>
          <cell r="CX47">
            <v>29509.671900000001</v>
          </cell>
          <cell r="CY47">
            <v>29596.930700000001</v>
          </cell>
          <cell r="CZ47">
            <v>28182.021000000001</v>
          </cell>
          <cell r="DA47">
            <v>26470.1963</v>
          </cell>
          <cell r="DB47">
            <v>22777.365000000002</v>
          </cell>
          <cell r="DC47">
            <v>20561.952799999999</v>
          </cell>
          <cell r="DD47">
            <v>20425.645799999998</v>
          </cell>
          <cell r="DE47">
            <v>20859.482</v>
          </cell>
          <cell r="DF47">
            <v>26084.757799999999</v>
          </cell>
          <cell r="DG47">
            <v>29853.927</v>
          </cell>
          <cell r="DH47">
            <v>30332.030599999998</v>
          </cell>
          <cell r="DI47">
            <v>28954.05</v>
          </cell>
          <cell r="DJ47">
            <v>29214.564299999998</v>
          </cell>
          <cell r="DK47">
            <v>29300.952000000001</v>
          </cell>
          <cell r="DL47">
            <v>27900.191999999999</v>
          </cell>
          <cell r="DM47">
            <v>26205.487300000001</v>
          </cell>
          <cell r="DN47">
            <v>22549.59</v>
          </cell>
          <cell r="DO47">
            <v>20356.3236</v>
          </cell>
          <cell r="DP47">
            <v>20173.187999999998</v>
          </cell>
          <cell r="DQ47">
            <v>21337.431499999999</v>
          </cell>
          <cell r="DR47">
            <v>25762.3547</v>
          </cell>
          <cell r="DS47">
            <v>29484.936000000002</v>
          </cell>
          <cell r="DT47">
            <v>29957.129000000001</v>
          </cell>
          <cell r="DU47">
            <v>28596.186000000002</v>
          </cell>
          <cell r="DV47">
            <v>28853.470099999999</v>
          </cell>
          <cell r="DW47">
            <v>28938.7945</v>
          </cell>
          <cell r="DX47">
            <v>27555.335999999999</v>
          </cell>
          <cell r="DY47">
            <v>25881.5838</v>
          </cell>
          <cell r="DZ47">
            <v>22270.871999999999</v>
          </cell>
          <cell r="EA47">
            <v>20104.7245</v>
          </cell>
        </row>
        <row r="48">
          <cell r="D48" t="str">
            <v>RPS_10_Bottle_Rock</v>
          </cell>
          <cell r="E48" t="str">
            <v>2005 Renewable Contracts</v>
          </cell>
          <cell r="F48"/>
          <cell r="G48" t="str">
            <v>Geothermal</v>
          </cell>
          <cell r="H48">
            <v>40179</v>
          </cell>
          <cell r="I48">
            <v>8854.7903999999999</v>
          </cell>
          <cell r="J48">
            <v>8569.152</v>
          </cell>
          <cell r="K48">
            <v>8854.7903999999999</v>
          </cell>
          <cell r="L48">
            <v>8807.9184000000005</v>
          </cell>
          <cell r="M48">
            <v>7955.5392000000002</v>
          </cell>
          <cell r="N48">
            <v>8807.9184000000005</v>
          </cell>
          <cell r="O48">
            <v>4817.808</v>
          </cell>
          <cell r="P48">
            <v>8807.9184000000005</v>
          </cell>
          <cell r="Q48">
            <v>8523.7919999999995</v>
          </cell>
          <cell r="R48">
            <v>8807.9184000000005</v>
          </cell>
          <cell r="S48">
            <v>8807.9184000000005</v>
          </cell>
          <cell r="T48">
            <v>8523.7919999999995</v>
          </cell>
          <cell r="U48">
            <v>8807.9184000000005</v>
          </cell>
          <cell r="V48">
            <v>8523.7919999999995</v>
          </cell>
          <cell r="W48">
            <v>8807.9184000000005</v>
          </cell>
          <cell r="X48">
            <v>8782.92</v>
          </cell>
          <cell r="Y48">
            <v>8216.2800000000007</v>
          </cell>
          <cell r="Z48">
            <v>8782.92</v>
          </cell>
          <cell r="AA48">
            <v>4804.1279999999997</v>
          </cell>
          <cell r="AB48">
            <v>8782.92</v>
          </cell>
          <cell r="AC48">
            <v>8499.6</v>
          </cell>
          <cell r="AD48">
            <v>8782.92</v>
          </cell>
          <cell r="AE48">
            <v>8782.92</v>
          </cell>
          <cell r="AF48">
            <v>8499.6</v>
          </cell>
          <cell r="AG48">
            <v>8782.92</v>
          </cell>
          <cell r="AH48">
            <v>8499.6</v>
          </cell>
          <cell r="AI48">
            <v>8782.92</v>
          </cell>
          <cell r="AJ48">
            <v>8807.9184000000005</v>
          </cell>
          <cell r="AK48">
            <v>7955.5392000000002</v>
          </cell>
          <cell r="AL48">
            <v>8807.9184000000005</v>
          </cell>
          <cell r="AM48">
            <v>4817.808</v>
          </cell>
          <cell r="AN48">
            <v>8807.9184000000005</v>
          </cell>
          <cell r="AO48">
            <v>8523.7919999999995</v>
          </cell>
          <cell r="AP48">
            <v>8807.9184000000005</v>
          </cell>
          <cell r="AQ48">
            <v>8807.9184000000005</v>
          </cell>
          <cell r="AR48">
            <v>8523.7919999999995</v>
          </cell>
          <cell r="AS48">
            <v>8807.9184000000005</v>
          </cell>
          <cell r="AT48">
            <v>8523.7919999999995</v>
          </cell>
          <cell r="AU48">
            <v>8807.9184000000005</v>
          </cell>
          <cell r="AV48">
            <v>8807.9184000000005</v>
          </cell>
          <cell r="AW48">
            <v>7955.5392000000002</v>
          </cell>
          <cell r="AX48">
            <v>8807.9184000000005</v>
          </cell>
          <cell r="AY48">
            <v>4817.808</v>
          </cell>
          <cell r="AZ48">
            <v>8807.9184000000005</v>
          </cell>
          <cell r="BA48">
            <v>8523.7919999999995</v>
          </cell>
          <cell r="BB48">
            <v>8807.9184000000005</v>
          </cell>
          <cell r="BC48">
            <v>8807.9184000000005</v>
          </cell>
          <cell r="BD48">
            <v>8523.7919999999995</v>
          </cell>
          <cell r="BE48">
            <v>8807.9184000000005</v>
          </cell>
          <cell r="BF48">
            <v>8523.7919999999995</v>
          </cell>
          <cell r="BG48">
            <v>8807.9184000000005</v>
          </cell>
          <cell r="BH48">
            <v>8807.9184000000005</v>
          </cell>
          <cell r="BI48">
            <v>7955.5392000000002</v>
          </cell>
          <cell r="BJ48">
            <v>8807.9184000000005</v>
          </cell>
          <cell r="BK48">
            <v>4817.808</v>
          </cell>
          <cell r="BL48">
            <v>8807.9184000000005</v>
          </cell>
          <cell r="BM48">
            <v>8523.7919999999995</v>
          </cell>
          <cell r="BN48">
            <v>8807.9184000000005</v>
          </cell>
          <cell r="BO48">
            <v>8807.9184000000005</v>
          </cell>
          <cell r="BP48">
            <v>8523.7919999999995</v>
          </cell>
          <cell r="BQ48">
            <v>8807.9184000000005</v>
          </cell>
          <cell r="BR48">
            <v>8523.7919999999995</v>
          </cell>
          <cell r="BS48">
            <v>8807.9184000000005</v>
          </cell>
          <cell r="BT48">
            <v>8782.92</v>
          </cell>
          <cell r="BU48">
            <v>8216.2800000000007</v>
          </cell>
          <cell r="BV48">
            <v>8782.92</v>
          </cell>
          <cell r="BW48">
            <v>4804.1279999999997</v>
          </cell>
          <cell r="BX48">
            <v>8782.92</v>
          </cell>
          <cell r="BY48">
            <v>8499.6</v>
          </cell>
          <cell r="BZ48">
            <v>8782.92</v>
          </cell>
          <cell r="CA48">
            <v>8782.92</v>
          </cell>
          <cell r="CB48">
            <v>8499.6</v>
          </cell>
          <cell r="CC48">
            <v>8782.92</v>
          </cell>
          <cell r="CD48">
            <v>8499.6</v>
          </cell>
          <cell r="CE48">
            <v>8782.92</v>
          </cell>
          <cell r="CF48">
            <v>8807.9184000000005</v>
          </cell>
          <cell r="CG48">
            <v>7955.5392000000002</v>
          </cell>
          <cell r="CH48">
            <v>8807.9184000000005</v>
          </cell>
          <cell r="CI48">
            <v>4817.808</v>
          </cell>
          <cell r="CJ48">
            <v>8807.9184000000005</v>
          </cell>
          <cell r="CK48">
            <v>8523.7919999999995</v>
          </cell>
          <cell r="CL48">
            <v>8807.9184000000005</v>
          </cell>
          <cell r="CM48">
            <v>8807.9184000000005</v>
          </cell>
          <cell r="CN48">
            <v>8523.7919999999995</v>
          </cell>
          <cell r="CO48">
            <v>8807.9184000000005</v>
          </cell>
          <cell r="CP48">
            <v>8523.7919999999995</v>
          </cell>
          <cell r="CQ48">
            <v>8807.9184000000005</v>
          </cell>
          <cell r="CR48">
            <v>8807.9184000000005</v>
          </cell>
          <cell r="CS48">
            <v>7955.5392000000002</v>
          </cell>
          <cell r="CT48">
            <v>8807.9184000000005</v>
          </cell>
          <cell r="CU48">
            <v>4817.808</v>
          </cell>
          <cell r="CV48">
            <v>8807.9184000000005</v>
          </cell>
          <cell r="CW48">
            <v>8523.7919999999995</v>
          </cell>
          <cell r="CX48">
            <v>8807.9184000000005</v>
          </cell>
          <cell r="CY48">
            <v>8807.9184000000005</v>
          </cell>
          <cell r="CZ48">
            <v>8523.7919999999995</v>
          </cell>
          <cell r="DA48">
            <v>8807.9184000000005</v>
          </cell>
          <cell r="DB48">
            <v>8523.7919999999995</v>
          </cell>
          <cell r="DC48">
            <v>8807.9184000000005</v>
          </cell>
          <cell r="DD48">
            <v>8807.9184000000005</v>
          </cell>
          <cell r="DE48">
            <v>7955.5392000000002</v>
          </cell>
          <cell r="DF48">
            <v>8807.9184000000005</v>
          </cell>
          <cell r="DG48">
            <v>4817.808</v>
          </cell>
          <cell r="DH48">
            <v>8807.9184000000005</v>
          </cell>
          <cell r="DI48">
            <v>8523.7919999999995</v>
          </cell>
          <cell r="DJ48">
            <v>8807.9184000000005</v>
          </cell>
          <cell r="DK48">
            <v>8807.9184000000005</v>
          </cell>
          <cell r="DL48">
            <v>8523.7919999999995</v>
          </cell>
          <cell r="DM48">
            <v>8807.9184000000005</v>
          </cell>
          <cell r="DN48">
            <v>8523.7919999999995</v>
          </cell>
          <cell r="DO48">
            <v>8807.9184000000005</v>
          </cell>
          <cell r="DP48">
            <v>8782.92</v>
          </cell>
          <cell r="DQ48">
            <v>8216.2800000000007</v>
          </cell>
          <cell r="DR48">
            <v>8782.92</v>
          </cell>
          <cell r="DS48">
            <v>4804.1279999999997</v>
          </cell>
          <cell r="DT48">
            <v>8782.92</v>
          </cell>
          <cell r="DU48">
            <v>8499.6</v>
          </cell>
          <cell r="DV48">
            <v>8782.92</v>
          </cell>
          <cell r="DW48">
            <v>8782.92</v>
          </cell>
          <cell r="DX48">
            <v>8499.6</v>
          </cell>
          <cell r="DY48">
            <v>8782.92</v>
          </cell>
          <cell r="DZ48">
            <v>8499.6</v>
          </cell>
          <cell r="EA48">
            <v>8782.92</v>
          </cell>
        </row>
        <row r="49">
          <cell r="D49" t="str">
            <v>RPS_110_Stockton_Cogen_Bridging</v>
          </cell>
          <cell r="E49" t="str">
            <v>2010 Renewable Contracts</v>
          </cell>
          <cell r="F49"/>
          <cell r="G49" t="str">
            <v>Biomass and Waste</v>
          </cell>
          <cell r="H49">
            <v>40452</v>
          </cell>
          <cell r="I49">
            <v>6739.152</v>
          </cell>
          <cell r="J49">
            <v>6521.76</v>
          </cell>
          <cell r="K49">
            <v>6739.152</v>
          </cell>
          <cell r="L49">
            <v>6369.8303999999998</v>
          </cell>
          <cell r="M49">
            <v>5753.3951999999999</v>
          </cell>
          <cell r="N49">
            <v>6369.8303999999998</v>
          </cell>
          <cell r="O49">
            <v>6164.3519999999999</v>
          </cell>
          <cell r="P49">
            <v>6369.8303999999998</v>
          </cell>
          <cell r="Q49">
            <v>6164.3519999999999</v>
          </cell>
          <cell r="R49">
            <v>6369.8303999999998</v>
          </cell>
          <cell r="S49">
            <v>6369.8303999999998</v>
          </cell>
          <cell r="T49">
            <v>6164.3519999999999</v>
          </cell>
          <cell r="U49">
            <v>6369.8303999999998</v>
          </cell>
          <cell r="V49">
            <v>6164.3519999999999</v>
          </cell>
          <cell r="W49">
            <v>6369.8303999999998</v>
          </cell>
        </row>
        <row r="50">
          <cell r="D50" t="str">
            <v>RPS_111_Green_Volts</v>
          </cell>
          <cell r="E50" t="str">
            <v>2010 Renewable Contracts</v>
          </cell>
          <cell r="F50"/>
          <cell r="G50" t="str">
            <v>Solar PV</v>
          </cell>
          <cell r="H50">
            <v>40909</v>
          </cell>
          <cell r="I50"/>
          <cell r="J50"/>
          <cell r="K50"/>
          <cell r="L50"/>
          <cell r="M50"/>
          <cell r="N50"/>
          <cell r="O50"/>
          <cell r="P50"/>
          <cell r="Q50"/>
          <cell r="R50"/>
          <cell r="S50"/>
          <cell r="T50"/>
          <cell r="U50"/>
          <cell r="V50"/>
          <cell r="W50"/>
          <cell r="X50">
            <v>166.0453</v>
          </cell>
          <cell r="Y50">
            <v>223.27099999999999</v>
          </cell>
          <cell r="Z50">
            <v>400.21</v>
          </cell>
          <cell r="AA50">
            <v>477.04199999999997</v>
          </cell>
          <cell r="AB50">
            <v>556.85919999999999</v>
          </cell>
          <cell r="AC50">
            <v>595.995</v>
          </cell>
          <cell r="AD50">
            <v>623.40689999999995</v>
          </cell>
          <cell r="AE50">
            <v>590.49109999999996</v>
          </cell>
          <cell r="AF50">
            <v>495.87299999999999</v>
          </cell>
          <cell r="AG50">
            <v>418.69529999999997</v>
          </cell>
          <cell r="AH50">
            <v>264.86700000000002</v>
          </cell>
          <cell r="AI50">
            <v>187.2276</v>
          </cell>
          <cell r="AJ50">
            <v>166.30260000000001</v>
          </cell>
          <cell r="AK50">
            <v>215.90520000000001</v>
          </cell>
          <cell r="AL50">
            <v>400.8331</v>
          </cell>
          <cell r="AM50">
            <v>477.78</v>
          </cell>
          <cell r="AN50">
            <v>557.71789999999999</v>
          </cell>
          <cell r="AO50">
            <v>596.91300000000001</v>
          </cell>
          <cell r="AP50">
            <v>624.37720000000002</v>
          </cell>
          <cell r="AQ50">
            <v>591.40250000000003</v>
          </cell>
          <cell r="AR50">
            <v>496.63499999999999</v>
          </cell>
          <cell r="AS50">
            <v>419.34010000000001</v>
          </cell>
          <cell r="AT50">
            <v>265.27499999999998</v>
          </cell>
          <cell r="AU50">
            <v>187.51900000000001</v>
          </cell>
          <cell r="AV50">
            <v>166.30260000000001</v>
          </cell>
          <cell r="AW50">
            <v>215.90520000000001</v>
          </cell>
          <cell r="AX50">
            <v>400.8331</v>
          </cell>
          <cell r="AY50">
            <v>477.78</v>
          </cell>
          <cell r="AZ50">
            <v>557.71789999999999</v>
          </cell>
          <cell r="BA50">
            <v>596.91300000000001</v>
          </cell>
          <cell r="BB50">
            <v>624.37720000000002</v>
          </cell>
          <cell r="BC50">
            <v>591.40250000000003</v>
          </cell>
          <cell r="BD50">
            <v>496.63499999999999</v>
          </cell>
          <cell r="BE50">
            <v>419.34010000000001</v>
          </cell>
          <cell r="BF50">
            <v>265.27499999999998</v>
          </cell>
          <cell r="BG50">
            <v>187.51900000000001</v>
          </cell>
          <cell r="BH50">
            <v>166.30260000000001</v>
          </cell>
          <cell r="BI50">
            <v>215.90520000000001</v>
          </cell>
          <cell r="BJ50">
            <v>400.8331</v>
          </cell>
          <cell r="BK50">
            <v>477.78</v>
          </cell>
          <cell r="BL50">
            <v>557.71789999999999</v>
          </cell>
          <cell r="BM50">
            <v>596.91300000000001</v>
          </cell>
          <cell r="BN50">
            <v>624.37720000000002</v>
          </cell>
          <cell r="BO50">
            <v>591.40250000000003</v>
          </cell>
          <cell r="BP50">
            <v>496.63499999999999</v>
          </cell>
          <cell r="BQ50">
            <v>419.34010000000001</v>
          </cell>
          <cell r="BR50">
            <v>265.27499999999998</v>
          </cell>
          <cell r="BS50">
            <v>187.51900000000001</v>
          </cell>
          <cell r="BT50">
            <v>166.0453</v>
          </cell>
          <cell r="BU50">
            <v>223.27099999999999</v>
          </cell>
          <cell r="BV50">
            <v>400.21</v>
          </cell>
          <cell r="BW50">
            <v>477.04199999999997</v>
          </cell>
          <cell r="BX50">
            <v>556.85919999999999</v>
          </cell>
          <cell r="BY50">
            <v>595.995</v>
          </cell>
          <cell r="BZ50">
            <v>623.40689999999995</v>
          </cell>
          <cell r="CA50">
            <v>590.49109999999996</v>
          </cell>
          <cell r="CB50">
            <v>495.87299999999999</v>
          </cell>
          <cell r="CC50">
            <v>418.69529999999997</v>
          </cell>
          <cell r="CD50">
            <v>264.86700000000002</v>
          </cell>
          <cell r="CE50">
            <v>187.2276</v>
          </cell>
          <cell r="CF50">
            <v>166.30260000000001</v>
          </cell>
          <cell r="CG50">
            <v>215.90520000000001</v>
          </cell>
          <cell r="CH50">
            <v>400.8331</v>
          </cell>
          <cell r="CI50">
            <v>477.78</v>
          </cell>
          <cell r="CJ50">
            <v>557.71789999999999</v>
          </cell>
          <cell r="CK50">
            <v>596.91300000000001</v>
          </cell>
          <cell r="CL50">
            <v>624.37720000000002</v>
          </cell>
          <cell r="CM50">
            <v>591.40250000000003</v>
          </cell>
          <cell r="CN50">
            <v>496.63499999999999</v>
          </cell>
          <cell r="CO50">
            <v>419.34010000000001</v>
          </cell>
          <cell r="CP50">
            <v>265.27499999999998</v>
          </cell>
          <cell r="CQ50">
            <v>187.51900000000001</v>
          </cell>
          <cell r="CR50">
            <v>166.30260000000001</v>
          </cell>
          <cell r="CS50">
            <v>215.90520000000001</v>
          </cell>
          <cell r="CT50">
            <v>400.8331</v>
          </cell>
          <cell r="CU50">
            <v>477.78</v>
          </cell>
          <cell r="CV50">
            <v>557.71789999999999</v>
          </cell>
          <cell r="CW50">
            <v>596.91300000000001</v>
          </cell>
          <cell r="CX50">
            <v>624.37720000000002</v>
          </cell>
          <cell r="CY50">
            <v>591.40250000000003</v>
          </cell>
          <cell r="CZ50">
            <v>496.63499999999999</v>
          </cell>
          <cell r="DA50">
            <v>419.34010000000001</v>
          </cell>
          <cell r="DB50">
            <v>265.27499999999998</v>
          </cell>
          <cell r="DC50">
            <v>187.51900000000001</v>
          </cell>
          <cell r="DD50">
            <v>166.30260000000001</v>
          </cell>
          <cell r="DE50">
            <v>215.90520000000001</v>
          </cell>
          <cell r="DF50">
            <v>400.8331</v>
          </cell>
          <cell r="DG50">
            <v>477.78</v>
          </cell>
          <cell r="DH50">
            <v>557.71789999999999</v>
          </cell>
          <cell r="DI50">
            <v>596.91300000000001</v>
          </cell>
          <cell r="DJ50">
            <v>624.37720000000002</v>
          </cell>
          <cell r="DK50">
            <v>591.40250000000003</v>
          </cell>
          <cell r="DL50">
            <v>496.63499999999999</v>
          </cell>
          <cell r="DM50">
            <v>419.34010000000001</v>
          </cell>
          <cell r="DN50">
            <v>265.27499999999998</v>
          </cell>
          <cell r="DO50">
            <v>187.51900000000001</v>
          </cell>
          <cell r="DP50">
            <v>166.0453</v>
          </cell>
          <cell r="DQ50">
            <v>223.27099999999999</v>
          </cell>
          <cell r="DR50">
            <v>400.21</v>
          </cell>
          <cell r="DS50">
            <v>477.04199999999997</v>
          </cell>
          <cell r="DT50">
            <v>556.85919999999999</v>
          </cell>
          <cell r="DU50">
            <v>595.995</v>
          </cell>
          <cell r="DV50">
            <v>623.40689999999995</v>
          </cell>
          <cell r="DW50">
            <v>590.49109999999996</v>
          </cell>
          <cell r="DX50">
            <v>495.87299999999999</v>
          </cell>
          <cell r="DY50">
            <v>418.69529999999997</v>
          </cell>
          <cell r="DZ50">
            <v>264.86700000000002</v>
          </cell>
          <cell r="EA50">
            <v>187.2276</v>
          </cell>
        </row>
        <row r="51">
          <cell r="D51" t="str">
            <v>RPS_112_Bottle_Rock_Replacement</v>
          </cell>
          <cell r="E51" t="str">
            <v>2010 Renewable Contracts</v>
          </cell>
          <cell r="F51"/>
          <cell r="G51" t="str">
            <v>Geothermal</v>
          </cell>
          <cell r="H51">
            <v>41548</v>
          </cell>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v>0</v>
          </cell>
          <cell r="AK51">
            <v>0</v>
          </cell>
          <cell r="AL51">
            <v>0</v>
          </cell>
          <cell r="AM51">
            <v>0</v>
          </cell>
          <cell r="AN51">
            <v>0</v>
          </cell>
          <cell r="AO51">
            <v>0</v>
          </cell>
          <cell r="AP51">
            <v>0</v>
          </cell>
          <cell r="AQ51">
            <v>0</v>
          </cell>
          <cell r="AR51">
            <v>0</v>
          </cell>
          <cell r="AS51">
            <v>9508.8407999999999</v>
          </cell>
          <cell r="AT51">
            <v>11572.632</v>
          </cell>
          <cell r="AU51">
            <v>11918.508</v>
          </cell>
          <cell r="AV51">
            <v>8523.7103999999999</v>
          </cell>
          <cell r="AW51">
            <v>8597.3664000000008</v>
          </cell>
          <cell r="AX51">
            <v>3978.3168000000001</v>
          </cell>
          <cell r="AY51">
            <v>10170.936</v>
          </cell>
          <cell r="AZ51">
            <v>10474.9992</v>
          </cell>
          <cell r="BA51">
            <v>11093.472</v>
          </cell>
          <cell r="BB51">
            <v>11425.0872</v>
          </cell>
          <cell r="BC51">
            <v>12410.2176</v>
          </cell>
          <cell r="BD51">
            <v>11969.856</v>
          </cell>
          <cell r="BE51">
            <v>11134.6296</v>
          </cell>
          <cell r="BF51">
            <v>12425.04</v>
          </cell>
          <cell r="BG51">
            <v>12796.428</v>
          </cell>
          <cell r="BH51">
            <v>10907.412</v>
          </cell>
          <cell r="BI51">
            <v>9835.3919999999998</v>
          </cell>
          <cell r="BJ51">
            <v>9468.3672000000006</v>
          </cell>
          <cell r="BK51">
            <v>10520.352000000001</v>
          </cell>
          <cell r="BL51">
            <v>10852.9512</v>
          </cell>
          <cell r="BM51">
            <v>10485.36</v>
          </cell>
          <cell r="BN51">
            <v>10816.792799999999</v>
          </cell>
          <cell r="BO51">
            <v>10798.788</v>
          </cell>
          <cell r="BP51">
            <v>10433.016</v>
          </cell>
          <cell r="BQ51">
            <v>9721.2528000000002</v>
          </cell>
          <cell r="BR51">
            <v>10415.592000000001</v>
          </cell>
          <cell r="BS51">
            <v>10744.848</v>
          </cell>
          <cell r="BT51">
            <v>10876.8336</v>
          </cell>
          <cell r="BU51">
            <v>10158.120000000001</v>
          </cell>
          <cell r="BV51">
            <v>9441.8063999999995</v>
          </cell>
          <cell r="BW51">
            <v>10490.904</v>
          </cell>
          <cell r="BX51">
            <v>10822.5216</v>
          </cell>
          <cell r="BY51">
            <v>10455.984</v>
          </cell>
          <cell r="BZ51">
            <v>10786.512000000001</v>
          </cell>
          <cell r="CA51">
            <v>10768.5072</v>
          </cell>
          <cell r="CB51">
            <v>10403.784</v>
          </cell>
          <cell r="CC51">
            <v>9694.0223999999998</v>
          </cell>
          <cell r="CD51">
            <v>10386.432000000001</v>
          </cell>
          <cell r="CE51">
            <v>10714.716</v>
          </cell>
          <cell r="CF51">
            <v>10647.9792</v>
          </cell>
          <cell r="CG51">
            <v>9601.5360000000001</v>
          </cell>
          <cell r="CH51">
            <v>9243.1584000000003</v>
          </cell>
          <cell r="CI51">
            <v>10270.224</v>
          </cell>
          <cell r="CJ51">
            <v>10594.857599999999</v>
          </cell>
          <cell r="CK51">
            <v>10660.536</v>
          </cell>
          <cell r="CL51">
            <v>10997.510399999999</v>
          </cell>
          <cell r="CM51">
            <v>10979.208000000001</v>
          </cell>
          <cell r="CN51">
            <v>10607.328</v>
          </cell>
          <cell r="CO51">
            <v>9883.6679999999997</v>
          </cell>
          <cell r="CP51">
            <v>10589.616</v>
          </cell>
          <cell r="CQ51">
            <v>10924.3752</v>
          </cell>
          <cell r="CR51">
            <v>11353.2912</v>
          </cell>
          <cell r="CS51">
            <v>10237.516799999999</v>
          </cell>
          <cell r="CT51">
            <v>4745.232</v>
          </cell>
          <cell r="CU51">
            <v>10950.48</v>
          </cell>
          <cell r="CV51">
            <v>11296.598400000001</v>
          </cell>
          <cell r="CW51">
            <v>10913.976000000001</v>
          </cell>
          <cell r="CX51">
            <v>11259.026400000001</v>
          </cell>
          <cell r="CY51">
            <v>11240.2032</v>
          </cell>
          <cell r="CZ51">
            <v>10859.544</v>
          </cell>
          <cell r="DA51">
            <v>10118.6232</v>
          </cell>
          <cell r="DB51">
            <v>10841.4</v>
          </cell>
          <cell r="DC51">
            <v>11184.105600000001</v>
          </cell>
          <cell r="DD51">
            <v>10907.412</v>
          </cell>
          <cell r="DE51">
            <v>9835.3919999999998</v>
          </cell>
          <cell r="DF51">
            <v>9468.3672000000006</v>
          </cell>
          <cell r="DG51">
            <v>10520.352000000001</v>
          </cell>
          <cell r="DH51">
            <v>10852.9512</v>
          </cell>
          <cell r="DI51">
            <v>10485.36</v>
          </cell>
          <cell r="DJ51">
            <v>10816.792799999999</v>
          </cell>
          <cell r="DK51">
            <v>10798.788</v>
          </cell>
          <cell r="DL51">
            <v>10433.016</v>
          </cell>
          <cell r="DM51">
            <v>9721.2528000000002</v>
          </cell>
          <cell r="DN51">
            <v>10415.592000000001</v>
          </cell>
          <cell r="DO51">
            <v>10744.848</v>
          </cell>
          <cell r="DP51">
            <v>10554.9048</v>
          </cell>
          <cell r="DQ51">
            <v>9857.5175999999992</v>
          </cell>
          <cell r="DR51">
            <v>9162.36</v>
          </cell>
          <cell r="DS51">
            <v>10180.44</v>
          </cell>
          <cell r="DT51">
            <v>10502.229600000001</v>
          </cell>
          <cell r="DU51">
            <v>10674.864</v>
          </cell>
          <cell r="DV51">
            <v>11012.316000000001</v>
          </cell>
          <cell r="DW51">
            <v>10993.939200000001</v>
          </cell>
          <cell r="DX51">
            <v>10621.584000000001</v>
          </cell>
          <cell r="DY51">
            <v>9896.9856</v>
          </cell>
          <cell r="DZ51">
            <v>10603.871999999999</v>
          </cell>
          <cell r="EA51">
            <v>10939.106400000001</v>
          </cell>
        </row>
        <row r="52">
          <cell r="D52" t="str">
            <v>RPS_113_Horizon_Kittitas</v>
          </cell>
          <cell r="E52" t="str">
            <v>2010 Renewable Contracts</v>
          </cell>
          <cell r="F52"/>
          <cell r="G52" t="str">
            <v>Wind (OOS)</v>
          </cell>
          <cell r="H52">
            <v>40544</v>
          </cell>
          <cell r="I52"/>
          <cell r="J52"/>
          <cell r="K52"/>
          <cell r="L52">
            <v>4460.5528000000004</v>
          </cell>
          <cell r="M52">
            <v>3916.3263999999999</v>
          </cell>
          <cell r="N52">
            <v>6435.6247999999996</v>
          </cell>
          <cell r="O52">
            <v>7494.0240000000003</v>
          </cell>
          <cell r="P52">
            <v>9626.8888000000006</v>
          </cell>
          <cell r="Q52">
            <v>11446.08</v>
          </cell>
          <cell r="R52">
            <v>13369.8784</v>
          </cell>
          <cell r="S52">
            <v>11548.368</v>
          </cell>
          <cell r="T52">
            <v>8859.6239999999998</v>
          </cell>
          <cell r="U52">
            <v>5470.4336000000003</v>
          </cell>
          <cell r="V52">
            <v>3613.6559999999999</v>
          </cell>
          <cell r="W52">
            <v>3518.5495999999998</v>
          </cell>
        </row>
        <row r="53">
          <cell r="D53" t="str">
            <v>RPS_114_Kiara_Biomass</v>
          </cell>
          <cell r="E53" t="str">
            <v>2010 Renewable Contracts</v>
          </cell>
          <cell r="F53"/>
          <cell r="G53" t="str">
            <v>Biomass and Waste</v>
          </cell>
          <cell r="H53">
            <v>40544</v>
          </cell>
          <cell r="I53"/>
          <cell r="J53"/>
          <cell r="K53"/>
          <cell r="L53">
            <v>1367.8440000000001</v>
          </cell>
        </row>
        <row r="54">
          <cell r="D54" t="str">
            <v>RPS_115_NID_Scotts_Flat_FiT</v>
          </cell>
          <cell r="E54" t="str">
            <v>2010 Renewable Contracts</v>
          </cell>
          <cell r="F54"/>
          <cell r="G54" t="str">
            <v>Small Hydroelectric</v>
          </cell>
          <cell r="H54">
            <v>40330</v>
          </cell>
          <cell r="I54">
            <v>25.444800000000001</v>
          </cell>
          <cell r="J54">
            <v>24.623999999999999</v>
          </cell>
          <cell r="K54">
            <v>25.444800000000001</v>
          </cell>
          <cell r="L54">
            <v>125.364</v>
          </cell>
          <cell r="M54">
            <v>113.232</v>
          </cell>
          <cell r="N54">
            <v>125.364</v>
          </cell>
          <cell r="O54">
            <v>121.32</v>
          </cell>
          <cell r="P54">
            <v>125.364</v>
          </cell>
          <cell r="Q54">
            <v>121.32</v>
          </cell>
          <cell r="R54">
            <v>125.364</v>
          </cell>
          <cell r="S54">
            <v>125.364</v>
          </cell>
          <cell r="T54">
            <v>121.32</v>
          </cell>
          <cell r="U54">
            <v>125.364</v>
          </cell>
          <cell r="V54">
            <v>121.32</v>
          </cell>
          <cell r="W54">
            <v>125.364</v>
          </cell>
        </row>
        <row r="55">
          <cell r="D55" t="str">
            <v>RPS_11_Liberty</v>
          </cell>
          <cell r="E55" t="str">
            <v>2005 Renewable Contracts</v>
          </cell>
          <cell r="F55"/>
          <cell r="G55" t="str">
            <v>Biomass and Waste</v>
          </cell>
          <cell r="H55">
            <v>41426</v>
          </cell>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v>2314.6559999999999</v>
          </cell>
          <cell r="AP55">
            <v>2391.8112000000001</v>
          </cell>
          <cell r="AQ55">
            <v>2391.8112000000001</v>
          </cell>
          <cell r="AR55">
            <v>2314.6559999999999</v>
          </cell>
          <cell r="AS55">
            <v>2212.6311999999998</v>
          </cell>
          <cell r="AT55">
            <v>2141.2559999999999</v>
          </cell>
          <cell r="AU55">
            <v>2329.0920000000001</v>
          </cell>
          <cell r="AV55">
            <v>2627.7584000000002</v>
          </cell>
          <cell r="AW55">
            <v>2178.8703999999998</v>
          </cell>
          <cell r="AX55">
            <v>2360.1415999999999</v>
          </cell>
          <cell r="AY55">
            <v>2284.0079999999998</v>
          </cell>
          <cell r="AZ55">
            <v>2360.1415999999999</v>
          </cell>
          <cell r="BA55">
            <v>2552.328</v>
          </cell>
          <cell r="BB55">
            <v>2637.4056</v>
          </cell>
          <cell r="BC55">
            <v>2637.4056</v>
          </cell>
          <cell r="BD55">
            <v>2552.328</v>
          </cell>
          <cell r="BE55">
            <v>2412.3208</v>
          </cell>
          <cell r="BF55">
            <v>2334.5039999999999</v>
          </cell>
          <cell r="BG55">
            <v>2627.7584000000002</v>
          </cell>
          <cell r="BH55">
            <v>2627.7584000000002</v>
          </cell>
          <cell r="BI55">
            <v>2178.8703999999998</v>
          </cell>
          <cell r="BJ55">
            <v>2360.1415999999999</v>
          </cell>
          <cell r="BK55">
            <v>2284.0079999999998</v>
          </cell>
          <cell r="BL55">
            <v>2360.1415999999999</v>
          </cell>
          <cell r="BM55">
            <v>2552.328</v>
          </cell>
          <cell r="BN55">
            <v>2637.4056</v>
          </cell>
          <cell r="BO55">
            <v>2637.4056</v>
          </cell>
          <cell r="BP55">
            <v>2552.328</v>
          </cell>
          <cell r="BQ55">
            <v>2412.3208</v>
          </cell>
          <cell r="BR55">
            <v>2334.5039999999999</v>
          </cell>
          <cell r="BS55">
            <v>2627.7584000000002</v>
          </cell>
          <cell r="BT55">
            <v>2628.056</v>
          </cell>
          <cell r="BU55">
            <v>2256.9191999999998</v>
          </cell>
          <cell r="BV55">
            <v>2360.3896</v>
          </cell>
          <cell r="BW55">
            <v>2284.248</v>
          </cell>
          <cell r="BX55">
            <v>2360.3896</v>
          </cell>
          <cell r="BY55">
            <v>2552.616</v>
          </cell>
          <cell r="BZ55">
            <v>2637.7031999999999</v>
          </cell>
          <cell r="CA55">
            <v>2637.7031999999999</v>
          </cell>
          <cell r="CB55">
            <v>2552.616</v>
          </cell>
          <cell r="CC55">
            <v>2412.5688</v>
          </cell>
          <cell r="CD55">
            <v>2334.7440000000001</v>
          </cell>
          <cell r="CE55">
            <v>2628.056</v>
          </cell>
          <cell r="CF55">
            <v>2627.7584000000002</v>
          </cell>
          <cell r="CG55">
            <v>2178.8703999999998</v>
          </cell>
          <cell r="CH55">
            <v>2360.1415999999999</v>
          </cell>
          <cell r="CI55">
            <v>2284.0079999999998</v>
          </cell>
          <cell r="CJ55">
            <v>2360.1415999999999</v>
          </cell>
          <cell r="CK55">
            <v>2552.328</v>
          </cell>
          <cell r="CL55">
            <v>2637.4056</v>
          </cell>
          <cell r="CM55">
            <v>2637.4056</v>
          </cell>
          <cell r="CN55">
            <v>2552.328</v>
          </cell>
          <cell r="CO55">
            <v>2412.3208</v>
          </cell>
          <cell r="CP55">
            <v>2334.5039999999999</v>
          </cell>
          <cell r="CQ55">
            <v>2627.7584000000002</v>
          </cell>
          <cell r="CR55">
            <v>2627.7584000000002</v>
          </cell>
          <cell r="CS55">
            <v>2178.8703999999998</v>
          </cell>
          <cell r="CT55">
            <v>2360.1415999999999</v>
          </cell>
          <cell r="CU55">
            <v>2284.0079999999998</v>
          </cell>
          <cell r="CV55">
            <v>2360.1415999999999</v>
          </cell>
          <cell r="CW55">
            <v>2552.328</v>
          </cell>
          <cell r="CX55">
            <v>2637.4056</v>
          </cell>
          <cell r="CY55">
            <v>2637.4056</v>
          </cell>
          <cell r="CZ55">
            <v>2552.328</v>
          </cell>
          <cell r="DA55">
            <v>2412.3208</v>
          </cell>
          <cell r="DB55">
            <v>2334.5039999999999</v>
          </cell>
          <cell r="DC55">
            <v>2627.7584000000002</v>
          </cell>
          <cell r="DD55">
            <v>2627.7584000000002</v>
          </cell>
          <cell r="DE55">
            <v>2178.8703999999998</v>
          </cell>
          <cell r="DF55">
            <v>2360.1415999999999</v>
          </cell>
          <cell r="DG55">
            <v>2284.0079999999998</v>
          </cell>
          <cell r="DH55">
            <v>2360.1415999999999</v>
          </cell>
          <cell r="DI55">
            <v>2552.328</v>
          </cell>
          <cell r="DJ55">
            <v>2637.4056</v>
          </cell>
          <cell r="DK55">
            <v>2637.4056</v>
          </cell>
          <cell r="DL55">
            <v>2552.328</v>
          </cell>
          <cell r="DM55">
            <v>2412.3208</v>
          </cell>
          <cell r="DN55">
            <v>2334.5039999999999</v>
          </cell>
          <cell r="DO55">
            <v>2627.7584000000002</v>
          </cell>
          <cell r="DP55">
            <v>2628.056</v>
          </cell>
          <cell r="DQ55">
            <v>2256.9191999999998</v>
          </cell>
          <cell r="DR55">
            <v>2360.3896</v>
          </cell>
          <cell r="DS55">
            <v>2284.248</v>
          </cell>
          <cell r="DT55">
            <v>2360.3896</v>
          </cell>
          <cell r="DU55">
            <v>2552.616</v>
          </cell>
          <cell r="DV55">
            <v>2637.7031999999999</v>
          </cell>
          <cell r="DW55">
            <v>2637.7031999999999</v>
          </cell>
          <cell r="DX55">
            <v>2552.616</v>
          </cell>
          <cell r="DY55">
            <v>2412.5688</v>
          </cell>
          <cell r="DZ55">
            <v>2334.7440000000001</v>
          </cell>
          <cell r="EA55">
            <v>2628.056</v>
          </cell>
        </row>
        <row r="56">
          <cell r="D56" t="str">
            <v>RPS_12_Manzana</v>
          </cell>
          <cell r="E56" t="str">
            <v>UOG Wind</v>
          </cell>
          <cell r="F56" t="str">
            <v>UOG</v>
          </cell>
          <cell r="G56" t="str">
            <v>Wind</v>
          </cell>
          <cell r="H56">
            <v>40909</v>
          </cell>
          <cell r="I56"/>
          <cell r="J56"/>
          <cell r="K56"/>
          <cell r="L56"/>
          <cell r="M56"/>
          <cell r="N56"/>
          <cell r="O56"/>
          <cell r="P56"/>
          <cell r="Q56"/>
          <cell r="R56"/>
          <cell r="S56"/>
          <cell r="T56"/>
          <cell r="U56"/>
          <cell r="V56"/>
          <cell r="W56"/>
          <cell r="X56">
            <v>35443.2114</v>
          </cell>
          <cell r="Y56">
            <v>32516.157200000001</v>
          </cell>
          <cell r="Z56">
            <v>45664.8197</v>
          </cell>
          <cell r="AA56">
            <v>51030.177000000003</v>
          </cell>
          <cell r="AB56">
            <v>77007.909100000004</v>
          </cell>
          <cell r="AC56">
            <v>68756.100000000006</v>
          </cell>
          <cell r="AD56">
            <v>57512.966999999997</v>
          </cell>
          <cell r="AE56">
            <v>43102.892899999999</v>
          </cell>
          <cell r="AF56">
            <v>41888.82</v>
          </cell>
          <cell r="AG56">
            <v>43056.489000000001</v>
          </cell>
          <cell r="AH56">
            <v>36722.567999999999</v>
          </cell>
          <cell r="AI56">
            <v>31229.558099999998</v>
          </cell>
          <cell r="AJ56">
            <v>35416.768400000001</v>
          </cell>
          <cell r="AK56">
            <v>31371.496800000001</v>
          </cell>
          <cell r="AL56">
            <v>45630.76</v>
          </cell>
          <cell r="AM56">
            <v>50992.116000000002</v>
          </cell>
          <cell r="AN56">
            <v>76950.478499999997</v>
          </cell>
          <cell r="AO56">
            <v>68704.817999999999</v>
          </cell>
          <cell r="AP56">
            <v>57470.0599</v>
          </cell>
          <cell r="AQ56">
            <v>43070.749000000003</v>
          </cell>
          <cell r="AR56">
            <v>41857.578000000001</v>
          </cell>
          <cell r="AS56">
            <v>43024.373</v>
          </cell>
          <cell r="AT56">
            <v>36695.178</v>
          </cell>
          <cell r="AU56">
            <v>31206.261600000002</v>
          </cell>
          <cell r="AV56">
            <v>35416.768400000001</v>
          </cell>
          <cell r="AW56">
            <v>31371.496800000001</v>
          </cell>
          <cell r="AX56">
            <v>45630.76</v>
          </cell>
          <cell r="AY56">
            <v>50992.116000000002</v>
          </cell>
          <cell r="AZ56">
            <v>76950.478499999997</v>
          </cell>
          <cell r="BA56">
            <v>68704.817999999999</v>
          </cell>
          <cell r="BB56">
            <v>57470.0599</v>
          </cell>
          <cell r="BC56">
            <v>43070.749000000003</v>
          </cell>
          <cell r="BD56">
            <v>41857.578000000001</v>
          </cell>
          <cell r="BE56">
            <v>43024.373</v>
          </cell>
          <cell r="BF56">
            <v>36695.178</v>
          </cell>
          <cell r="BG56">
            <v>31206.261600000002</v>
          </cell>
          <cell r="BH56">
            <v>35416.768400000001</v>
          </cell>
          <cell r="BI56">
            <v>31371.496800000001</v>
          </cell>
          <cell r="BJ56">
            <v>45630.76</v>
          </cell>
          <cell r="BK56">
            <v>50992.116000000002</v>
          </cell>
          <cell r="BL56">
            <v>76950.478499999997</v>
          </cell>
          <cell r="BM56">
            <v>68704.817999999999</v>
          </cell>
          <cell r="BN56">
            <v>57470.0599</v>
          </cell>
          <cell r="BO56">
            <v>43070.749000000003</v>
          </cell>
          <cell r="BP56">
            <v>41857.578000000001</v>
          </cell>
          <cell r="BQ56">
            <v>43024.373</v>
          </cell>
          <cell r="BR56">
            <v>36695.178</v>
          </cell>
          <cell r="BS56">
            <v>31206.261600000002</v>
          </cell>
          <cell r="BT56">
            <v>35443.2114</v>
          </cell>
          <cell r="BU56">
            <v>32516.157200000001</v>
          </cell>
          <cell r="BV56">
            <v>45664.8197</v>
          </cell>
          <cell r="BW56">
            <v>51030.177000000003</v>
          </cell>
          <cell r="BX56">
            <v>77007.909100000004</v>
          </cell>
          <cell r="BY56">
            <v>68756.100000000006</v>
          </cell>
          <cell r="BZ56">
            <v>57512.966999999997</v>
          </cell>
          <cell r="CA56">
            <v>43102.892899999999</v>
          </cell>
          <cell r="CB56">
            <v>41888.82</v>
          </cell>
          <cell r="CC56">
            <v>43056.489000000001</v>
          </cell>
          <cell r="CD56">
            <v>36722.567999999999</v>
          </cell>
          <cell r="CE56">
            <v>31229.558099999998</v>
          </cell>
          <cell r="CF56">
            <v>35416.768400000001</v>
          </cell>
          <cell r="CG56">
            <v>31371.496800000001</v>
          </cell>
          <cell r="CH56">
            <v>45630.76</v>
          </cell>
          <cell r="CI56">
            <v>50992.116000000002</v>
          </cell>
          <cell r="CJ56">
            <v>76950.478499999997</v>
          </cell>
          <cell r="CK56">
            <v>68704.817999999999</v>
          </cell>
          <cell r="CL56">
            <v>57470.0599</v>
          </cell>
          <cell r="CM56">
            <v>43070.749000000003</v>
          </cell>
          <cell r="CN56">
            <v>41857.578000000001</v>
          </cell>
          <cell r="CO56">
            <v>43024.373</v>
          </cell>
          <cell r="CP56">
            <v>36695.178</v>
          </cell>
          <cell r="CQ56">
            <v>31206.261600000002</v>
          </cell>
          <cell r="CR56">
            <v>35416.768400000001</v>
          </cell>
          <cell r="CS56">
            <v>31371.496800000001</v>
          </cell>
          <cell r="CT56">
            <v>45630.76</v>
          </cell>
          <cell r="CU56">
            <v>50992.116000000002</v>
          </cell>
          <cell r="CV56">
            <v>76950.478499999997</v>
          </cell>
          <cell r="CW56">
            <v>68704.817999999999</v>
          </cell>
          <cell r="CX56">
            <v>57470.0599</v>
          </cell>
          <cell r="CY56">
            <v>43070.749000000003</v>
          </cell>
          <cell r="CZ56">
            <v>41857.578000000001</v>
          </cell>
          <cell r="DA56">
            <v>43024.373</v>
          </cell>
          <cell r="DB56">
            <v>36695.178</v>
          </cell>
          <cell r="DC56">
            <v>31206.261600000002</v>
          </cell>
          <cell r="DD56">
            <v>35416.768400000001</v>
          </cell>
          <cell r="DE56">
            <v>31371.496800000001</v>
          </cell>
          <cell r="DF56">
            <v>45630.76</v>
          </cell>
          <cell r="DG56">
            <v>50992.116000000002</v>
          </cell>
          <cell r="DH56">
            <v>76950.478499999997</v>
          </cell>
          <cell r="DI56">
            <v>68704.817999999999</v>
          </cell>
          <cell r="DJ56">
            <v>57470.0599</v>
          </cell>
          <cell r="DK56">
            <v>43070.749000000003</v>
          </cell>
          <cell r="DL56">
            <v>41857.578000000001</v>
          </cell>
          <cell r="DM56">
            <v>43024.373</v>
          </cell>
          <cell r="DN56">
            <v>36695.178</v>
          </cell>
          <cell r="DO56">
            <v>31206.261600000002</v>
          </cell>
          <cell r="DP56">
            <v>35443.2114</v>
          </cell>
          <cell r="DQ56">
            <v>32516.157200000001</v>
          </cell>
          <cell r="DR56">
            <v>45664.8197</v>
          </cell>
          <cell r="DS56">
            <v>51030.177000000003</v>
          </cell>
          <cell r="DT56">
            <v>77007.909100000004</v>
          </cell>
          <cell r="DU56">
            <v>68756.100000000006</v>
          </cell>
          <cell r="DV56">
            <v>57512.966999999997</v>
          </cell>
          <cell r="DW56">
            <v>43102.892899999999</v>
          </cell>
          <cell r="DX56">
            <v>41888.82</v>
          </cell>
          <cell r="DY56">
            <v>43056.489000000001</v>
          </cell>
          <cell r="DZ56">
            <v>36722.567999999999</v>
          </cell>
          <cell r="EA56">
            <v>31229.558099999998</v>
          </cell>
        </row>
        <row r="57">
          <cell r="D57" t="str">
            <v>RPS_13_HatchetRidge</v>
          </cell>
          <cell r="E57" t="str">
            <v>2005 Renewable Contracts</v>
          </cell>
          <cell r="F57"/>
          <cell r="G57" t="str">
            <v>Wind</v>
          </cell>
          <cell r="H57">
            <v>40544</v>
          </cell>
          <cell r="I57"/>
          <cell r="J57"/>
          <cell r="K57"/>
          <cell r="L57">
            <v>36002.649799999999</v>
          </cell>
          <cell r="M57">
            <v>26090.590400000001</v>
          </cell>
          <cell r="N57">
            <v>30234.764999999999</v>
          </cell>
          <cell r="O57">
            <v>25101.444</v>
          </cell>
          <cell r="P57">
            <v>19462.2929</v>
          </cell>
          <cell r="Q57">
            <v>18166.796999999999</v>
          </cell>
          <cell r="R57">
            <v>8500.2340999999997</v>
          </cell>
          <cell r="S57">
            <v>16593.676899999999</v>
          </cell>
          <cell r="T57">
            <v>15171.636</v>
          </cell>
          <cell r="U57">
            <v>31161.9843</v>
          </cell>
          <cell r="V57">
            <v>34461.762000000002</v>
          </cell>
          <cell r="W57">
            <v>42052.529199999997</v>
          </cell>
          <cell r="X57">
            <v>35990.600100000003</v>
          </cell>
          <cell r="Y57">
            <v>27013.346300000001</v>
          </cell>
          <cell r="Z57">
            <v>30224.643499999998</v>
          </cell>
          <cell r="AA57">
            <v>25093.035</v>
          </cell>
          <cell r="AB57">
            <v>19455.7736</v>
          </cell>
          <cell r="AC57">
            <v>18160.716</v>
          </cell>
          <cell r="AD57">
            <v>8497.3914000000004</v>
          </cell>
          <cell r="AE57">
            <v>16588.124800000001</v>
          </cell>
          <cell r="AF57">
            <v>15166.557000000001</v>
          </cell>
          <cell r="AG57">
            <v>31151.5497</v>
          </cell>
          <cell r="AH57">
            <v>34450.214999999997</v>
          </cell>
          <cell r="AI57">
            <v>42038.449000000001</v>
          </cell>
          <cell r="AJ57">
            <v>36002.649799999999</v>
          </cell>
          <cell r="AK57">
            <v>26090.590400000001</v>
          </cell>
          <cell r="AL57">
            <v>30234.764999999999</v>
          </cell>
          <cell r="AM57">
            <v>25101.444</v>
          </cell>
          <cell r="AN57">
            <v>19462.2929</v>
          </cell>
          <cell r="AO57">
            <v>18166.796999999999</v>
          </cell>
          <cell r="AP57">
            <v>8500.2340999999997</v>
          </cell>
          <cell r="AQ57">
            <v>16593.676899999999</v>
          </cell>
          <cell r="AR57">
            <v>15171.636</v>
          </cell>
          <cell r="AS57">
            <v>31161.9843</v>
          </cell>
          <cell r="AT57">
            <v>34461.762000000002</v>
          </cell>
          <cell r="AU57">
            <v>42052.529199999997</v>
          </cell>
          <cell r="AV57">
            <v>36002.649799999999</v>
          </cell>
          <cell r="AW57">
            <v>26090.590400000001</v>
          </cell>
          <cell r="AX57">
            <v>30234.764999999999</v>
          </cell>
          <cell r="AY57">
            <v>25101.444</v>
          </cell>
          <cell r="AZ57">
            <v>19462.2929</v>
          </cell>
          <cell r="BA57">
            <v>18166.796999999999</v>
          </cell>
          <cell r="BB57">
            <v>8500.2340999999997</v>
          </cell>
          <cell r="BC57">
            <v>16593.676899999999</v>
          </cell>
          <cell r="BD57">
            <v>15171.636</v>
          </cell>
          <cell r="BE57">
            <v>31161.9843</v>
          </cell>
          <cell r="BF57">
            <v>34461.762000000002</v>
          </cell>
          <cell r="BG57">
            <v>42052.529199999997</v>
          </cell>
          <cell r="BH57">
            <v>36002.649799999999</v>
          </cell>
          <cell r="BI57">
            <v>26090.590400000001</v>
          </cell>
          <cell r="BJ57">
            <v>30234.764999999999</v>
          </cell>
          <cell r="BK57">
            <v>25101.444</v>
          </cell>
          <cell r="BL57">
            <v>19462.2929</v>
          </cell>
          <cell r="BM57">
            <v>18166.796999999999</v>
          </cell>
          <cell r="BN57">
            <v>8500.2340999999997</v>
          </cell>
          <cell r="BO57">
            <v>16593.676899999999</v>
          </cell>
          <cell r="BP57">
            <v>15171.636</v>
          </cell>
          <cell r="BQ57">
            <v>31161.9843</v>
          </cell>
          <cell r="BR57">
            <v>34461.762000000002</v>
          </cell>
          <cell r="BS57">
            <v>42052.529199999997</v>
          </cell>
          <cell r="BT57">
            <v>35990.600100000003</v>
          </cell>
          <cell r="BU57">
            <v>27013.346300000001</v>
          </cell>
          <cell r="BV57">
            <v>30224.643499999998</v>
          </cell>
          <cell r="BW57">
            <v>25093.035</v>
          </cell>
          <cell r="BX57">
            <v>19455.7736</v>
          </cell>
          <cell r="BY57">
            <v>18160.716</v>
          </cell>
          <cell r="BZ57">
            <v>8497.3914000000004</v>
          </cell>
          <cell r="CA57">
            <v>16588.124800000001</v>
          </cell>
          <cell r="CB57">
            <v>15166.557000000001</v>
          </cell>
          <cell r="CC57">
            <v>31151.5497</v>
          </cell>
          <cell r="CD57">
            <v>34450.214999999997</v>
          </cell>
          <cell r="CE57">
            <v>42038.449000000001</v>
          </cell>
          <cell r="CF57">
            <v>36002.649799999999</v>
          </cell>
          <cell r="CG57">
            <v>26090.590400000001</v>
          </cell>
          <cell r="CH57">
            <v>30234.764999999999</v>
          </cell>
          <cell r="CI57">
            <v>25101.444</v>
          </cell>
          <cell r="CJ57">
            <v>19462.2929</v>
          </cell>
          <cell r="CK57">
            <v>18166.796999999999</v>
          </cell>
          <cell r="CL57">
            <v>8500.2340999999997</v>
          </cell>
          <cell r="CM57">
            <v>16593.676899999999</v>
          </cell>
          <cell r="CN57">
            <v>15171.636</v>
          </cell>
          <cell r="CO57">
            <v>31161.9843</v>
          </cell>
          <cell r="CP57">
            <v>34461.762000000002</v>
          </cell>
          <cell r="CQ57">
            <v>42052.529199999997</v>
          </cell>
          <cell r="CR57">
            <v>36002.649799999999</v>
          </cell>
          <cell r="CS57">
            <v>26090.590400000001</v>
          </cell>
          <cell r="CT57">
            <v>30234.764999999999</v>
          </cell>
          <cell r="CU57">
            <v>25101.444</v>
          </cell>
          <cell r="CV57">
            <v>19462.2929</v>
          </cell>
          <cell r="CW57">
            <v>18166.796999999999</v>
          </cell>
          <cell r="CX57">
            <v>8500.2340999999997</v>
          </cell>
          <cell r="CY57">
            <v>16593.676899999999</v>
          </cell>
          <cell r="CZ57">
            <v>15171.636</v>
          </cell>
          <cell r="DA57">
            <v>31161.9843</v>
          </cell>
          <cell r="DB57">
            <v>34461.762000000002</v>
          </cell>
          <cell r="DC57">
            <v>42052.529199999997</v>
          </cell>
          <cell r="DD57">
            <v>36002.649799999999</v>
          </cell>
          <cell r="DE57">
            <v>26090.590400000001</v>
          </cell>
          <cell r="DF57">
            <v>30234.764999999999</v>
          </cell>
          <cell r="DG57">
            <v>25101.444</v>
          </cell>
          <cell r="DH57">
            <v>19462.2929</v>
          </cell>
          <cell r="DI57">
            <v>18166.796999999999</v>
          </cell>
          <cell r="DJ57">
            <v>8500.2340999999997</v>
          </cell>
          <cell r="DK57">
            <v>16593.676899999999</v>
          </cell>
          <cell r="DL57">
            <v>15171.636</v>
          </cell>
          <cell r="DM57">
            <v>31161.9843</v>
          </cell>
          <cell r="DN57">
            <v>34461.762000000002</v>
          </cell>
          <cell r="DO57">
            <v>42052.529199999997</v>
          </cell>
          <cell r="DP57">
            <v>35990.600100000003</v>
          </cell>
          <cell r="DQ57">
            <v>27013.346300000001</v>
          </cell>
          <cell r="DR57">
            <v>30224.643499999998</v>
          </cell>
          <cell r="DS57">
            <v>25093.035</v>
          </cell>
          <cell r="DT57">
            <v>19455.7736</v>
          </cell>
          <cell r="DU57">
            <v>18160.716</v>
          </cell>
          <cell r="DV57">
            <v>8497.3914000000004</v>
          </cell>
          <cell r="DW57">
            <v>16588.124800000001</v>
          </cell>
          <cell r="DX57">
            <v>15166.557000000001</v>
          </cell>
          <cell r="DY57">
            <v>31151.5497</v>
          </cell>
          <cell r="DZ57">
            <v>34450.214999999997</v>
          </cell>
          <cell r="EA57">
            <v>42038.449000000001</v>
          </cell>
        </row>
        <row r="58">
          <cell r="D58" t="str">
            <v>RPS_14_Geysers_2006</v>
          </cell>
          <cell r="E58" t="str">
            <v>Calpine Geysers</v>
          </cell>
          <cell r="F58"/>
          <cell r="G58" t="str">
            <v>Geothermal</v>
          </cell>
          <cell r="H58"/>
          <cell r="I58">
            <v>139872</v>
          </cell>
          <cell r="J58">
            <v>135360</v>
          </cell>
          <cell r="K58">
            <v>139872</v>
          </cell>
          <cell r="L58">
            <v>139872</v>
          </cell>
          <cell r="M58">
            <v>126336</v>
          </cell>
          <cell r="N58">
            <v>139872</v>
          </cell>
          <cell r="O58">
            <v>135360</v>
          </cell>
          <cell r="P58">
            <v>139872</v>
          </cell>
          <cell r="Q58">
            <v>135360</v>
          </cell>
          <cell r="R58">
            <v>139872</v>
          </cell>
          <cell r="S58">
            <v>139872</v>
          </cell>
          <cell r="T58">
            <v>135360</v>
          </cell>
          <cell r="U58">
            <v>139872</v>
          </cell>
          <cell r="V58">
            <v>135360</v>
          </cell>
          <cell r="W58">
            <v>139872</v>
          </cell>
          <cell r="X58">
            <v>139872</v>
          </cell>
          <cell r="Y58">
            <v>130848</v>
          </cell>
          <cell r="Z58">
            <v>139872</v>
          </cell>
          <cell r="AA58">
            <v>135360</v>
          </cell>
          <cell r="AB58">
            <v>139872</v>
          </cell>
          <cell r="AC58">
            <v>135360</v>
          </cell>
          <cell r="AD58">
            <v>139872</v>
          </cell>
          <cell r="AE58">
            <v>139872</v>
          </cell>
          <cell r="AF58">
            <v>135360</v>
          </cell>
          <cell r="AG58">
            <v>139872</v>
          </cell>
          <cell r="AH58">
            <v>135360</v>
          </cell>
          <cell r="AI58">
            <v>139872</v>
          </cell>
        </row>
        <row r="59">
          <cell r="D59" t="str">
            <v>RPS_15_Klondike_III</v>
          </cell>
          <cell r="E59" t="str">
            <v>2006 Renewable Contracts</v>
          </cell>
          <cell r="F59"/>
          <cell r="G59" t="str">
            <v>Wind (OOS)</v>
          </cell>
          <cell r="H59">
            <v>40179</v>
          </cell>
          <cell r="I59">
            <v>20561.035199999998</v>
          </cell>
          <cell r="J59">
            <v>14082.84</v>
          </cell>
          <cell r="K59">
            <v>15585.6096</v>
          </cell>
          <cell r="L59">
            <v>14576.894399999999</v>
          </cell>
          <cell r="M59">
            <v>13910.1312</v>
          </cell>
          <cell r="N59">
            <v>20098.713599999999</v>
          </cell>
          <cell r="O59">
            <v>22490.639999999999</v>
          </cell>
          <cell r="P59">
            <v>27856.624800000001</v>
          </cell>
          <cell r="Q59">
            <v>30072.168000000001</v>
          </cell>
          <cell r="R59">
            <v>32455.5864</v>
          </cell>
          <cell r="S59">
            <v>30082.821599999999</v>
          </cell>
          <cell r="T59">
            <v>23090.903999999999</v>
          </cell>
          <cell r="U59">
            <v>20561.035199999998</v>
          </cell>
          <cell r="V59">
            <v>14082.84</v>
          </cell>
          <cell r="W59">
            <v>15585.6096</v>
          </cell>
          <cell r="X59">
            <v>14577.3408</v>
          </cell>
          <cell r="Y59">
            <v>14407.3392</v>
          </cell>
          <cell r="Z59">
            <v>20099.234400000001</v>
          </cell>
          <cell r="AA59">
            <v>22491.216</v>
          </cell>
          <cell r="AB59">
            <v>27857.3688</v>
          </cell>
          <cell r="AC59">
            <v>30072.959999999999</v>
          </cell>
          <cell r="AD59">
            <v>32456.479200000002</v>
          </cell>
          <cell r="AE59">
            <v>30083.64</v>
          </cell>
          <cell r="AF59">
            <v>23091.552</v>
          </cell>
          <cell r="AG59">
            <v>20561.630399999998</v>
          </cell>
          <cell r="AH59">
            <v>14083.272000000001</v>
          </cell>
          <cell r="AI59">
            <v>15586.056</v>
          </cell>
          <cell r="AJ59">
            <v>14576.894399999999</v>
          </cell>
          <cell r="AK59">
            <v>13910.1312</v>
          </cell>
          <cell r="AL59">
            <v>20098.713599999999</v>
          </cell>
          <cell r="AM59">
            <v>22490.639999999999</v>
          </cell>
          <cell r="AN59">
            <v>27856.624800000001</v>
          </cell>
          <cell r="AO59">
            <v>30072.168000000001</v>
          </cell>
          <cell r="AP59">
            <v>32455.5864</v>
          </cell>
          <cell r="AQ59">
            <v>30082.821599999999</v>
          </cell>
          <cell r="AR59">
            <v>23090.903999999999</v>
          </cell>
          <cell r="AS59">
            <v>20561.035199999998</v>
          </cell>
          <cell r="AT59">
            <v>14082.84</v>
          </cell>
          <cell r="AU59">
            <v>15585.6096</v>
          </cell>
          <cell r="AV59">
            <v>14576.894399999999</v>
          </cell>
          <cell r="AW59">
            <v>13910.1312</v>
          </cell>
          <cell r="AX59">
            <v>20098.713599999999</v>
          </cell>
          <cell r="AY59">
            <v>22490.639999999999</v>
          </cell>
          <cell r="AZ59">
            <v>27856.624800000001</v>
          </cell>
          <cell r="BA59">
            <v>30072.168000000001</v>
          </cell>
          <cell r="BB59">
            <v>32455.5864</v>
          </cell>
          <cell r="BC59">
            <v>30082.821599999999</v>
          </cell>
          <cell r="BD59">
            <v>23090.903999999999</v>
          </cell>
          <cell r="BE59">
            <v>20561.035199999998</v>
          </cell>
          <cell r="BF59">
            <v>14082.84</v>
          </cell>
          <cell r="BG59">
            <v>15585.6096</v>
          </cell>
          <cell r="BH59">
            <v>14576.894399999999</v>
          </cell>
          <cell r="BI59">
            <v>13910.1312</v>
          </cell>
          <cell r="BJ59">
            <v>20098.713599999999</v>
          </cell>
          <cell r="BK59">
            <v>22490.639999999999</v>
          </cell>
          <cell r="BL59">
            <v>27856.624800000001</v>
          </cell>
          <cell r="BM59">
            <v>30072.168000000001</v>
          </cell>
          <cell r="BN59">
            <v>32455.5864</v>
          </cell>
          <cell r="BO59">
            <v>30082.821599999999</v>
          </cell>
          <cell r="BP59">
            <v>23090.903999999999</v>
          </cell>
          <cell r="BQ59">
            <v>20561.035199999998</v>
          </cell>
          <cell r="BR59">
            <v>14082.84</v>
          </cell>
          <cell r="BS59">
            <v>15585.6096</v>
          </cell>
          <cell r="BT59">
            <v>14577.3408</v>
          </cell>
          <cell r="BU59">
            <v>14407.3392</v>
          </cell>
          <cell r="BV59">
            <v>20099.234400000001</v>
          </cell>
          <cell r="BW59">
            <v>22491.216</v>
          </cell>
          <cell r="BX59">
            <v>27857.3688</v>
          </cell>
          <cell r="BY59">
            <v>30072.959999999999</v>
          </cell>
          <cell r="BZ59">
            <v>32456.479200000002</v>
          </cell>
          <cell r="CA59">
            <v>30083.64</v>
          </cell>
          <cell r="CB59">
            <v>23091.552</v>
          </cell>
          <cell r="CC59">
            <v>20561.630399999998</v>
          </cell>
          <cell r="CD59">
            <v>14083.272000000001</v>
          </cell>
          <cell r="CE59">
            <v>15586.056</v>
          </cell>
          <cell r="CF59">
            <v>14576.894399999999</v>
          </cell>
          <cell r="CG59">
            <v>13910.1312</v>
          </cell>
          <cell r="CH59">
            <v>20098.713599999999</v>
          </cell>
          <cell r="CI59">
            <v>22490.639999999999</v>
          </cell>
          <cell r="CJ59">
            <v>27856.624800000001</v>
          </cell>
          <cell r="CK59">
            <v>30072.168000000001</v>
          </cell>
          <cell r="CL59">
            <v>32455.5864</v>
          </cell>
          <cell r="CM59">
            <v>30082.821599999999</v>
          </cell>
          <cell r="CN59">
            <v>23090.903999999999</v>
          </cell>
          <cell r="CO59">
            <v>20561.035199999998</v>
          </cell>
          <cell r="CP59">
            <v>14082.84</v>
          </cell>
          <cell r="CQ59">
            <v>15585.6096</v>
          </cell>
          <cell r="CR59">
            <v>14576.894399999999</v>
          </cell>
          <cell r="CS59">
            <v>13910.1312</v>
          </cell>
          <cell r="CT59">
            <v>20098.713599999999</v>
          </cell>
          <cell r="CU59">
            <v>22490.639999999999</v>
          </cell>
          <cell r="CV59">
            <v>27856.624800000001</v>
          </cell>
          <cell r="CW59">
            <v>30072.168000000001</v>
          </cell>
          <cell r="CX59">
            <v>32455.5864</v>
          </cell>
          <cell r="CY59">
            <v>30082.821599999999</v>
          </cell>
          <cell r="CZ59">
            <v>23090.903999999999</v>
          </cell>
          <cell r="DA59">
            <v>20561.035199999998</v>
          </cell>
          <cell r="DB59">
            <v>14082.84</v>
          </cell>
          <cell r="DC59">
            <v>15585.6096</v>
          </cell>
          <cell r="DD59">
            <v>14576.894399999999</v>
          </cell>
          <cell r="DE59">
            <v>13910.1312</v>
          </cell>
          <cell r="DF59">
            <v>20098.713599999999</v>
          </cell>
          <cell r="DG59">
            <v>22490.639999999999</v>
          </cell>
          <cell r="DH59">
            <v>27856.624800000001</v>
          </cell>
          <cell r="DI59">
            <v>30072.168000000001</v>
          </cell>
          <cell r="DJ59">
            <v>32455.5864</v>
          </cell>
          <cell r="DK59">
            <v>30082.821599999999</v>
          </cell>
          <cell r="DL59">
            <v>23090.903999999999</v>
          </cell>
          <cell r="DM59">
            <v>20561.035199999998</v>
          </cell>
          <cell r="DN59">
            <v>14082.84</v>
          </cell>
          <cell r="DO59">
            <v>15585.6096</v>
          </cell>
          <cell r="DP59">
            <v>14577.3408</v>
          </cell>
          <cell r="DQ59">
            <v>14407.3392</v>
          </cell>
          <cell r="DR59">
            <v>20099.234400000001</v>
          </cell>
          <cell r="DS59">
            <v>22491.216</v>
          </cell>
          <cell r="DT59">
            <v>27857.3688</v>
          </cell>
          <cell r="DU59">
            <v>30072.959999999999</v>
          </cell>
          <cell r="DV59">
            <v>32456.479200000002</v>
          </cell>
          <cell r="DW59">
            <v>30083.64</v>
          </cell>
          <cell r="DX59">
            <v>23091.552</v>
          </cell>
          <cell r="DY59">
            <v>20561.630399999998</v>
          </cell>
          <cell r="DZ59">
            <v>14083.272000000001</v>
          </cell>
          <cell r="EA59">
            <v>15586.056</v>
          </cell>
        </row>
        <row r="60">
          <cell r="D60" t="str">
            <v>RPS_16_CalRenew1</v>
          </cell>
          <cell r="E60" t="str">
            <v>2006 Renewable Contracts</v>
          </cell>
          <cell r="F60"/>
          <cell r="G60" t="str">
            <v>Solar PV</v>
          </cell>
          <cell r="H60">
            <v>40299</v>
          </cell>
          <cell r="I60">
            <v>561.32629999999995</v>
          </cell>
          <cell r="J60">
            <v>300.86700000000002</v>
          </cell>
          <cell r="K60">
            <v>247.93799999999999</v>
          </cell>
          <cell r="L60">
            <v>228.95050000000001</v>
          </cell>
          <cell r="M60">
            <v>412.17399999999998</v>
          </cell>
          <cell r="N60">
            <v>751.97940000000006</v>
          </cell>
          <cell r="O60">
            <v>888.36</v>
          </cell>
          <cell r="P60">
            <v>1126.0935999999999</v>
          </cell>
          <cell r="Q60">
            <v>1182.9690000000001</v>
          </cell>
          <cell r="R60">
            <v>1245.3630000000001</v>
          </cell>
          <cell r="S60">
            <v>1095.1804</v>
          </cell>
          <cell r="T60">
            <v>904.92600000000004</v>
          </cell>
          <cell r="U60">
            <v>630.54309999999998</v>
          </cell>
          <cell r="V60">
            <v>337.96499999999997</v>
          </cell>
          <cell r="W60">
            <v>278.50400000000002</v>
          </cell>
          <cell r="X60">
            <v>228.7552</v>
          </cell>
          <cell r="Y60">
            <v>426.53199999999998</v>
          </cell>
          <cell r="Z60">
            <v>751.33150000000001</v>
          </cell>
          <cell r="AA60">
            <v>887.601</v>
          </cell>
          <cell r="AB60">
            <v>1125.1512</v>
          </cell>
          <cell r="AC60">
            <v>1181.973</v>
          </cell>
          <cell r="AD60">
            <v>1244.309</v>
          </cell>
          <cell r="AE60">
            <v>1094.2503999999999</v>
          </cell>
          <cell r="AF60">
            <v>904.15499999999997</v>
          </cell>
          <cell r="AG60">
            <v>630.0068</v>
          </cell>
          <cell r="AH60">
            <v>337.68</v>
          </cell>
          <cell r="AI60">
            <v>278.26839999999999</v>
          </cell>
          <cell r="AJ60">
            <v>228.95050000000001</v>
          </cell>
          <cell r="AK60">
            <v>412.1628</v>
          </cell>
          <cell r="AL60">
            <v>751.97940000000006</v>
          </cell>
          <cell r="AM60">
            <v>888.36</v>
          </cell>
          <cell r="AN60">
            <v>1126.0935999999999</v>
          </cell>
          <cell r="AO60">
            <v>1182.9659999999999</v>
          </cell>
          <cell r="AP60">
            <v>1245.3630000000001</v>
          </cell>
          <cell r="AQ60">
            <v>1095.1741999999999</v>
          </cell>
          <cell r="AR60">
            <v>904.923</v>
          </cell>
          <cell r="AS60">
            <v>630.54309999999998</v>
          </cell>
          <cell r="AT60">
            <v>337.96499999999997</v>
          </cell>
          <cell r="AU60">
            <v>278.50400000000002</v>
          </cell>
          <cell r="AV60">
            <v>228.95050000000001</v>
          </cell>
          <cell r="AW60">
            <v>412.16</v>
          </cell>
          <cell r="AX60">
            <v>751.9701</v>
          </cell>
          <cell r="AY60">
            <v>888.36</v>
          </cell>
          <cell r="AZ60">
            <v>1126.0935999999999</v>
          </cell>
          <cell r="BA60">
            <v>1182.9659999999999</v>
          </cell>
          <cell r="BB60">
            <v>1245.3506</v>
          </cell>
          <cell r="BC60">
            <v>1095.1679999999999</v>
          </cell>
          <cell r="BD60">
            <v>904.92</v>
          </cell>
          <cell r="BE60">
            <v>630.54309999999998</v>
          </cell>
          <cell r="BF60">
            <v>337.96499999999997</v>
          </cell>
          <cell r="BG60">
            <v>278.50400000000002</v>
          </cell>
          <cell r="BH60">
            <v>228.95050000000001</v>
          </cell>
          <cell r="BI60">
            <v>412.1628</v>
          </cell>
          <cell r="BJ60">
            <v>751.97940000000006</v>
          </cell>
          <cell r="BK60">
            <v>888.36</v>
          </cell>
          <cell r="BL60">
            <v>1126.0935999999999</v>
          </cell>
          <cell r="BM60">
            <v>1182.9659999999999</v>
          </cell>
          <cell r="BN60">
            <v>1245.3630000000001</v>
          </cell>
          <cell r="BO60">
            <v>1095.1741999999999</v>
          </cell>
          <cell r="BP60">
            <v>904.923</v>
          </cell>
          <cell r="BQ60">
            <v>630.54309999999998</v>
          </cell>
          <cell r="BR60">
            <v>337.96499999999997</v>
          </cell>
          <cell r="BS60">
            <v>278.50400000000002</v>
          </cell>
          <cell r="BT60">
            <v>228.7552</v>
          </cell>
          <cell r="BU60">
            <v>426.52620000000002</v>
          </cell>
          <cell r="BV60">
            <v>751.32839999999999</v>
          </cell>
          <cell r="BW60">
            <v>887.601</v>
          </cell>
          <cell r="BX60">
            <v>1125.145</v>
          </cell>
          <cell r="BY60">
            <v>1181.97</v>
          </cell>
          <cell r="BZ60">
            <v>1244.309</v>
          </cell>
          <cell r="CA60">
            <v>1094.2503999999999</v>
          </cell>
          <cell r="CB60">
            <v>904.15499999999997</v>
          </cell>
          <cell r="CC60">
            <v>630.0068</v>
          </cell>
          <cell r="CD60">
            <v>337.68</v>
          </cell>
          <cell r="CE60">
            <v>278.26839999999999</v>
          </cell>
          <cell r="CF60">
            <v>228.95050000000001</v>
          </cell>
          <cell r="CG60">
            <v>412.17399999999998</v>
          </cell>
          <cell r="CH60">
            <v>751.97940000000006</v>
          </cell>
          <cell r="CI60">
            <v>888.36</v>
          </cell>
          <cell r="CJ60">
            <v>1126.0935999999999</v>
          </cell>
          <cell r="CK60">
            <v>1182.9690000000001</v>
          </cell>
          <cell r="CL60">
            <v>1245.3630000000001</v>
          </cell>
          <cell r="CM60">
            <v>1095.1804</v>
          </cell>
          <cell r="CN60">
            <v>904.92600000000004</v>
          </cell>
          <cell r="CO60">
            <v>630.54309999999998</v>
          </cell>
          <cell r="CP60">
            <v>337.96499999999997</v>
          </cell>
          <cell r="CQ60">
            <v>278.50400000000002</v>
          </cell>
          <cell r="CR60">
            <v>228.95050000000001</v>
          </cell>
          <cell r="CS60">
            <v>412.17399999999998</v>
          </cell>
          <cell r="CT60">
            <v>751.97940000000006</v>
          </cell>
          <cell r="CU60">
            <v>888.36</v>
          </cell>
          <cell r="CV60">
            <v>1126.0935999999999</v>
          </cell>
          <cell r="CW60">
            <v>1182.9690000000001</v>
          </cell>
          <cell r="CX60">
            <v>1245.3630000000001</v>
          </cell>
          <cell r="CY60">
            <v>1095.1804</v>
          </cell>
          <cell r="CZ60">
            <v>904.92600000000004</v>
          </cell>
          <cell r="DA60">
            <v>630.54309999999998</v>
          </cell>
          <cell r="DB60">
            <v>337.96499999999997</v>
          </cell>
          <cell r="DC60">
            <v>278.50400000000002</v>
          </cell>
          <cell r="DD60">
            <v>228.95050000000001</v>
          </cell>
          <cell r="DE60">
            <v>412.16840000000002</v>
          </cell>
          <cell r="DF60">
            <v>751.97940000000006</v>
          </cell>
          <cell r="DG60">
            <v>888.36</v>
          </cell>
          <cell r="DH60">
            <v>1126.0935999999999</v>
          </cell>
          <cell r="DI60">
            <v>1182.9659999999999</v>
          </cell>
          <cell r="DJ60">
            <v>1245.3630000000001</v>
          </cell>
          <cell r="DK60">
            <v>1095.1741999999999</v>
          </cell>
          <cell r="DL60">
            <v>904.92600000000004</v>
          </cell>
          <cell r="DM60">
            <v>630.54309999999998</v>
          </cell>
          <cell r="DN60">
            <v>337.96499999999997</v>
          </cell>
          <cell r="DO60">
            <v>278.50400000000002</v>
          </cell>
          <cell r="DP60">
            <v>228.7552</v>
          </cell>
          <cell r="DQ60">
            <v>426.53199999999998</v>
          </cell>
          <cell r="DR60">
            <v>751.33460000000002</v>
          </cell>
          <cell r="DS60">
            <v>887.601</v>
          </cell>
          <cell r="DT60">
            <v>1125.1512</v>
          </cell>
          <cell r="DU60">
            <v>1181.973</v>
          </cell>
          <cell r="DV60">
            <v>1244.309</v>
          </cell>
          <cell r="DW60">
            <v>1094.2503999999999</v>
          </cell>
          <cell r="DX60">
            <v>904.15499999999997</v>
          </cell>
          <cell r="DY60">
            <v>630.00990000000002</v>
          </cell>
          <cell r="DZ60">
            <v>337.68</v>
          </cell>
          <cell r="EA60">
            <v>278.26839999999999</v>
          </cell>
        </row>
        <row r="61">
          <cell r="D61" t="str">
            <v>RPS_17_Arlington</v>
          </cell>
          <cell r="E61" t="str">
            <v>2006 Renewable Contracts</v>
          </cell>
          <cell r="F61"/>
          <cell r="G61" t="str">
            <v>Wind (OOS)</v>
          </cell>
          <cell r="H61">
            <v>39814</v>
          </cell>
          <cell r="I61">
            <v>19085.236799999999</v>
          </cell>
          <cell r="J61">
            <v>18987.743999999999</v>
          </cell>
          <cell r="K61">
            <v>9162.0624000000007</v>
          </cell>
          <cell r="L61">
            <v>13127.136</v>
          </cell>
          <cell r="M61">
            <v>10830.937599999999</v>
          </cell>
          <cell r="N61">
            <v>17688.575199999999</v>
          </cell>
          <cell r="O61">
            <v>22456.392</v>
          </cell>
          <cell r="P61">
            <v>25390.587200000002</v>
          </cell>
          <cell r="Q61">
            <v>24086.880000000001</v>
          </cell>
          <cell r="R61">
            <v>32830.140800000001</v>
          </cell>
          <cell r="S61">
            <v>25918.256799999999</v>
          </cell>
          <cell r="T61">
            <v>20435.472000000002</v>
          </cell>
          <cell r="U61">
            <v>19085.236799999999</v>
          </cell>
          <cell r="V61">
            <v>18987.743999999999</v>
          </cell>
          <cell r="W61">
            <v>9162.0624000000007</v>
          </cell>
          <cell r="X61">
            <v>13141.916800000001</v>
          </cell>
          <cell r="Y61">
            <v>11230.400799999999</v>
          </cell>
          <cell r="Z61">
            <v>17708.439999999999</v>
          </cell>
          <cell r="AA61">
            <v>22481.687999999998</v>
          </cell>
          <cell r="AB61">
            <v>25419.1816</v>
          </cell>
          <cell r="AC61">
            <v>24114</v>
          </cell>
          <cell r="AD61">
            <v>32867.067999999999</v>
          </cell>
          <cell r="AE61">
            <v>25947.446400000001</v>
          </cell>
          <cell r="AF61">
            <v>20458.488000000001</v>
          </cell>
          <cell r="AG61">
            <v>19106.713599999999</v>
          </cell>
          <cell r="AH61">
            <v>19009.151999999998</v>
          </cell>
          <cell r="AI61">
            <v>9172.4040000000005</v>
          </cell>
          <cell r="AJ61">
            <v>13127.136</v>
          </cell>
          <cell r="AK61">
            <v>10830.937599999999</v>
          </cell>
          <cell r="AL61">
            <v>17688.575199999999</v>
          </cell>
          <cell r="AM61">
            <v>22456.392</v>
          </cell>
          <cell r="AN61">
            <v>25390.587200000002</v>
          </cell>
          <cell r="AO61">
            <v>24086.880000000001</v>
          </cell>
          <cell r="AP61">
            <v>32830.140800000001</v>
          </cell>
          <cell r="AQ61">
            <v>25918.256799999999</v>
          </cell>
          <cell r="AR61">
            <v>20435.472000000002</v>
          </cell>
          <cell r="AS61">
            <v>19085.236799999999</v>
          </cell>
          <cell r="AT61">
            <v>18987.743999999999</v>
          </cell>
          <cell r="AU61">
            <v>9162.0624000000007</v>
          </cell>
          <cell r="AV61">
            <v>13127.136</v>
          </cell>
          <cell r="AW61">
            <v>10830.937599999999</v>
          </cell>
          <cell r="AX61">
            <v>17688.575199999999</v>
          </cell>
          <cell r="AY61">
            <v>22456.392</v>
          </cell>
          <cell r="AZ61">
            <v>25390.587200000002</v>
          </cell>
          <cell r="BA61">
            <v>24086.880000000001</v>
          </cell>
          <cell r="BB61">
            <v>32830.140800000001</v>
          </cell>
          <cell r="BC61">
            <v>25918.256799999999</v>
          </cell>
          <cell r="BD61">
            <v>20435.472000000002</v>
          </cell>
          <cell r="BE61">
            <v>19085.236799999999</v>
          </cell>
          <cell r="BF61">
            <v>18987.743999999999</v>
          </cell>
          <cell r="BG61">
            <v>9162.0624000000007</v>
          </cell>
          <cell r="BH61">
            <v>13127.136</v>
          </cell>
          <cell r="BI61">
            <v>10830.937599999999</v>
          </cell>
          <cell r="BJ61">
            <v>17688.575199999999</v>
          </cell>
          <cell r="BK61">
            <v>22456.392</v>
          </cell>
          <cell r="BL61">
            <v>25390.587200000002</v>
          </cell>
          <cell r="BM61">
            <v>24086.880000000001</v>
          </cell>
          <cell r="BN61">
            <v>32830.140800000001</v>
          </cell>
          <cell r="BO61">
            <v>25918.256799999999</v>
          </cell>
          <cell r="BP61">
            <v>20435.472000000002</v>
          </cell>
          <cell r="BQ61">
            <v>19085.236799999999</v>
          </cell>
          <cell r="BR61">
            <v>18987.743999999999</v>
          </cell>
          <cell r="BS61">
            <v>9162.0624000000007</v>
          </cell>
          <cell r="BT61">
            <v>13141.916800000001</v>
          </cell>
          <cell r="BU61">
            <v>11230.400799999999</v>
          </cell>
          <cell r="BV61">
            <v>17708.439999999999</v>
          </cell>
          <cell r="BW61">
            <v>22481.687999999998</v>
          </cell>
          <cell r="BX61">
            <v>25419.1816</v>
          </cell>
          <cell r="BY61">
            <v>24114</v>
          </cell>
          <cell r="BZ61">
            <v>32867.067999999999</v>
          </cell>
          <cell r="CA61">
            <v>25947.446400000001</v>
          </cell>
          <cell r="CB61">
            <v>20458.488000000001</v>
          </cell>
          <cell r="CC61">
            <v>19106.713599999999</v>
          </cell>
          <cell r="CD61">
            <v>19009.151999999998</v>
          </cell>
          <cell r="CE61">
            <v>9172.4040000000005</v>
          </cell>
          <cell r="CF61">
            <v>13127.136</v>
          </cell>
          <cell r="CG61">
            <v>10830.937599999999</v>
          </cell>
          <cell r="CH61">
            <v>17688.575199999999</v>
          </cell>
          <cell r="CI61">
            <v>22456.392</v>
          </cell>
          <cell r="CJ61">
            <v>25390.587200000002</v>
          </cell>
          <cell r="CK61">
            <v>24086.880000000001</v>
          </cell>
          <cell r="CL61">
            <v>32830.140800000001</v>
          </cell>
          <cell r="CM61">
            <v>25918.256799999999</v>
          </cell>
          <cell r="CN61">
            <v>20435.472000000002</v>
          </cell>
          <cell r="CO61">
            <v>19085.236799999999</v>
          </cell>
          <cell r="CP61">
            <v>18987.743999999999</v>
          </cell>
          <cell r="CQ61">
            <v>9162.0624000000007</v>
          </cell>
          <cell r="CR61">
            <v>13127.136</v>
          </cell>
          <cell r="CS61">
            <v>10830.937599999999</v>
          </cell>
          <cell r="CT61">
            <v>17688.575199999999</v>
          </cell>
          <cell r="CU61">
            <v>22456.392</v>
          </cell>
          <cell r="CV61">
            <v>25390.587200000002</v>
          </cell>
          <cell r="CW61">
            <v>24086.880000000001</v>
          </cell>
          <cell r="CX61">
            <v>32830.140800000001</v>
          </cell>
          <cell r="CY61">
            <v>25918.256799999999</v>
          </cell>
          <cell r="CZ61">
            <v>20435.472000000002</v>
          </cell>
          <cell r="DA61">
            <v>19085.236799999999</v>
          </cell>
          <cell r="DB61">
            <v>18987.743999999999</v>
          </cell>
          <cell r="DC61">
            <v>9162.0624000000007</v>
          </cell>
          <cell r="DD61">
            <v>13127.136</v>
          </cell>
          <cell r="DE61">
            <v>10830.937599999999</v>
          </cell>
          <cell r="DF61">
            <v>17688.575199999999</v>
          </cell>
          <cell r="DG61">
            <v>22456.392</v>
          </cell>
          <cell r="DH61">
            <v>25390.587200000002</v>
          </cell>
          <cell r="DI61">
            <v>24086.880000000001</v>
          </cell>
          <cell r="DJ61">
            <v>32830.140800000001</v>
          </cell>
          <cell r="DK61">
            <v>25918.256799999999</v>
          </cell>
          <cell r="DL61">
            <v>20435.472000000002</v>
          </cell>
          <cell r="DM61">
            <v>19085.236799999999</v>
          </cell>
          <cell r="DN61">
            <v>18987.743999999999</v>
          </cell>
          <cell r="DO61">
            <v>9162.0624000000007</v>
          </cell>
          <cell r="DP61">
            <v>13141.916800000001</v>
          </cell>
          <cell r="DQ61">
            <v>11230.400799999999</v>
          </cell>
          <cell r="DR61">
            <v>17708.439999999999</v>
          </cell>
          <cell r="DS61">
            <v>22481.687999999998</v>
          </cell>
          <cell r="DT61">
            <v>25419.1816</v>
          </cell>
          <cell r="DU61">
            <v>24114</v>
          </cell>
          <cell r="DV61">
            <v>32867.067999999999</v>
          </cell>
          <cell r="DW61">
            <v>25947.446400000001</v>
          </cell>
          <cell r="DX61">
            <v>20458.488000000001</v>
          </cell>
          <cell r="DY61">
            <v>19106.713599999999</v>
          </cell>
          <cell r="DZ61">
            <v>19009.151999999998</v>
          </cell>
          <cell r="EA61">
            <v>9172.4040000000005</v>
          </cell>
        </row>
        <row r="62">
          <cell r="D62" t="str">
            <v>RPS_18_Shiloh_II</v>
          </cell>
          <cell r="E62" t="str">
            <v>2006 Renewable Contracts</v>
          </cell>
          <cell r="F62"/>
          <cell r="G62" t="str">
            <v>Wind</v>
          </cell>
          <cell r="H62">
            <v>40179</v>
          </cell>
          <cell r="I62">
            <v>40953.101799999997</v>
          </cell>
          <cell r="J62">
            <v>22073.43</v>
          </cell>
          <cell r="K62">
            <v>23660.281900000002</v>
          </cell>
          <cell r="L62">
            <v>20159.659599999999</v>
          </cell>
          <cell r="M62">
            <v>22528.464</v>
          </cell>
          <cell r="N62">
            <v>34279.737999999998</v>
          </cell>
          <cell r="O62">
            <v>44350.485000000001</v>
          </cell>
          <cell r="P62">
            <v>53668.917399999998</v>
          </cell>
          <cell r="Q62">
            <v>64058.949000000001</v>
          </cell>
          <cell r="R62">
            <v>69685.563399999999</v>
          </cell>
          <cell r="S62">
            <v>64345.720399999998</v>
          </cell>
          <cell r="T62">
            <v>49232.43</v>
          </cell>
          <cell r="U62">
            <v>40953.101799999997</v>
          </cell>
          <cell r="V62">
            <v>22073.43</v>
          </cell>
          <cell r="W62">
            <v>23660.281900000002</v>
          </cell>
          <cell r="X62">
            <v>20183.0088</v>
          </cell>
          <cell r="Y62">
            <v>23360.056799999998</v>
          </cell>
          <cell r="Z62">
            <v>34319.436600000001</v>
          </cell>
          <cell r="AA62">
            <v>44401.853999999999</v>
          </cell>
          <cell r="AB62">
            <v>53731.069300000003</v>
          </cell>
          <cell r="AC62">
            <v>64133.124000000003</v>
          </cell>
          <cell r="AD62">
            <v>69766.2595</v>
          </cell>
          <cell r="AE62">
            <v>64420.2382</v>
          </cell>
          <cell r="AF62">
            <v>49289.438999999998</v>
          </cell>
          <cell r="AG62">
            <v>41000.528700000003</v>
          </cell>
          <cell r="AH62">
            <v>22099.005000000001</v>
          </cell>
          <cell r="AI62">
            <v>23687.682799999999</v>
          </cell>
          <cell r="AJ62">
            <v>20159.659599999999</v>
          </cell>
          <cell r="AK62">
            <v>22528.464</v>
          </cell>
          <cell r="AL62">
            <v>34279.737999999998</v>
          </cell>
          <cell r="AM62">
            <v>44350.485000000001</v>
          </cell>
          <cell r="AN62">
            <v>53668.917399999998</v>
          </cell>
          <cell r="AO62">
            <v>64058.949000000001</v>
          </cell>
          <cell r="AP62">
            <v>69685.563399999999</v>
          </cell>
          <cell r="AQ62">
            <v>64345.720399999998</v>
          </cell>
          <cell r="AR62">
            <v>49232.43</v>
          </cell>
          <cell r="AS62">
            <v>40953.101799999997</v>
          </cell>
          <cell r="AT62">
            <v>22073.43</v>
          </cell>
          <cell r="AU62">
            <v>23660.281900000002</v>
          </cell>
          <cell r="AV62">
            <v>20159.659599999999</v>
          </cell>
          <cell r="AW62">
            <v>22528.464</v>
          </cell>
          <cell r="AX62">
            <v>34279.737999999998</v>
          </cell>
          <cell r="AY62">
            <v>44350.485000000001</v>
          </cell>
          <cell r="AZ62">
            <v>53668.917399999998</v>
          </cell>
          <cell r="BA62">
            <v>64058.949000000001</v>
          </cell>
          <cell r="BB62">
            <v>69685.563399999999</v>
          </cell>
          <cell r="BC62">
            <v>64345.720399999998</v>
          </cell>
          <cell r="BD62">
            <v>49232.43</v>
          </cell>
          <cell r="BE62">
            <v>40953.101799999997</v>
          </cell>
          <cell r="BF62">
            <v>22073.43</v>
          </cell>
          <cell r="BG62">
            <v>23660.281900000002</v>
          </cell>
          <cell r="BH62">
            <v>20159.659599999999</v>
          </cell>
          <cell r="BI62">
            <v>22528.464</v>
          </cell>
          <cell r="BJ62">
            <v>34279.737999999998</v>
          </cell>
          <cell r="BK62">
            <v>44350.485000000001</v>
          </cell>
          <cell r="BL62">
            <v>53668.917399999998</v>
          </cell>
          <cell r="BM62">
            <v>64058.949000000001</v>
          </cell>
          <cell r="BN62">
            <v>69685.563399999999</v>
          </cell>
          <cell r="BO62">
            <v>64345.720399999998</v>
          </cell>
          <cell r="BP62">
            <v>49232.43</v>
          </cell>
          <cell r="BQ62">
            <v>40953.101799999997</v>
          </cell>
          <cell r="BR62">
            <v>22073.43</v>
          </cell>
          <cell r="BS62">
            <v>23660.281900000002</v>
          </cell>
          <cell r="BT62">
            <v>20183.0088</v>
          </cell>
          <cell r="BU62">
            <v>23360.056799999998</v>
          </cell>
          <cell r="BV62">
            <v>34319.436600000001</v>
          </cell>
          <cell r="BW62">
            <v>44401.853999999999</v>
          </cell>
          <cell r="BX62">
            <v>53731.069300000003</v>
          </cell>
          <cell r="BY62">
            <v>64133.124000000003</v>
          </cell>
          <cell r="BZ62">
            <v>69766.2595</v>
          </cell>
          <cell r="CA62">
            <v>64420.2382</v>
          </cell>
          <cell r="CB62">
            <v>49289.438999999998</v>
          </cell>
          <cell r="CC62">
            <v>41000.528700000003</v>
          </cell>
          <cell r="CD62">
            <v>22099.005000000001</v>
          </cell>
          <cell r="CE62">
            <v>23687.682799999999</v>
          </cell>
          <cell r="CF62">
            <v>20159.659599999999</v>
          </cell>
          <cell r="CG62">
            <v>22528.464</v>
          </cell>
          <cell r="CH62">
            <v>34279.737999999998</v>
          </cell>
          <cell r="CI62">
            <v>44350.485000000001</v>
          </cell>
          <cell r="CJ62">
            <v>53668.917399999998</v>
          </cell>
          <cell r="CK62">
            <v>64058.949000000001</v>
          </cell>
          <cell r="CL62">
            <v>69685.563399999999</v>
          </cell>
          <cell r="CM62">
            <v>64345.720399999998</v>
          </cell>
          <cell r="CN62">
            <v>49232.43</v>
          </cell>
          <cell r="CO62">
            <v>40953.101799999997</v>
          </cell>
          <cell r="CP62">
            <v>22073.43</v>
          </cell>
          <cell r="CQ62">
            <v>23660.281900000002</v>
          </cell>
          <cell r="CR62">
            <v>20159.659599999999</v>
          </cell>
          <cell r="CS62">
            <v>22528.464</v>
          </cell>
          <cell r="CT62">
            <v>34279.737999999998</v>
          </cell>
          <cell r="CU62">
            <v>44350.485000000001</v>
          </cell>
          <cell r="CV62">
            <v>53668.917399999998</v>
          </cell>
          <cell r="CW62">
            <v>64058.949000000001</v>
          </cell>
          <cell r="CX62">
            <v>69685.563399999999</v>
          </cell>
          <cell r="CY62">
            <v>64345.720399999998</v>
          </cell>
          <cell r="CZ62">
            <v>49232.43</v>
          </cell>
          <cell r="DA62">
            <v>40953.101799999997</v>
          </cell>
          <cell r="DB62">
            <v>22073.43</v>
          </cell>
          <cell r="DC62">
            <v>23660.281900000002</v>
          </cell>
          <cell r="DD62">
            <v>20159.659599999999</v>
          </cell>
          <cell r="DE62">
            <v>22528.464</v>
          </cell>
          <cell r="DF62">
            <v>34279.737999999998</v>
          </cell>
          <cell r="DG62">
            <v>44350.485000000001</v>
          </cell>
          <cell r="DH62">
            <v>53668.917399999998</v>
          </cell>
          <cell r="DI62">
            <v>64058.949000000001</v>
          </cell>
          <cell r="DJ62">
            <v>69685.563399999999</v>
          </cell>
          <cell r="DK62">
            <v>64345.720399999998</v>
          </cell>
          <cell r="DL62">
            <v>49232.43</v>
          </cell>
          <cell r="DM62">
            <v>40953.101799999997</v>
          </cell>
          <cell r="DN62">
            <v>22073.43</v>
          </cell>
          <cell r="DO62">
            <v>23660.281900000002</v>
          </cell>
          <cell r="DP62">
            <v>20183.0088</v>
          </cell>
          <cell r="DQ62">
            <v>23360.056799999998</v>
          </cell>
          <cell r="DR62">
            <v>34319.436600000001</v>
          </cell>
          <cell r="DS62">
            <v>44401.853999999999</v>
          </cell>
          <cell r="DT62">
            <v>53731.069300000003</v>
          </cell>
          <cell r="DU62">
            <v>64133.124000000003</v>
          </cell>
          <cell r="DV62">
            <v>69766.2595</v>
          </cell>
          <cell r="DW62">
            <v>64420.2382</v>
          </cell>
          <cell r="DX62">
            <v>49289.438999999998</v>
          </cell>
          <cell r="DY62">
            <v>41000.528700000003</v>
          </cell>
          <cell r="DZ62">
            <v>22099.005000000001</v>
          </cell>
          <cell r="EA62">
            <v>23687.682799999999</v>
          </cell>
        </row>
        <row r="63">
          <cell r="D63" t="str">
            <v>RPS_19_Klondike_IIIA</v>
          </cell>
          <cell r="E63" t="str">
            <v>2007 Renewable Contracts</v>
          </cell>
          <cell r="F63"/>
          <cell r="G63" t="str">
            <v>Wind (OOS)</v>
          </cell>
          <cell r="H63">
            <v>39845</v>
          </cell>
          <cell r="I63">
            <v>20571.637200000001</v>
          </cell>
          <cell r="J63">
            <v>14090.106</v>
          </cell>
          <cell r="K63">
            <v>15593.626200000001</v>
          </cell>
          <cell r="L63">
            <v>14584.418100000001</v>
          </cell>
          <cell r="M63">
            <v>13917.293600000001</v>
          </cell>
          <cell r="N63">
            <v>20109.042799999999</v>
          </cell>
          <cell r="O63">
            <v>22502.207999999999</v>
          </cell>
          <cell r="P63">
            <v>27870.940600000002</v>
          </cell>
          <cell r="Q63">
            <v>30087.609</v>
          </cell>
          <cell r="R63">
            <v>32472.273700000002</v>
          </cell>
          <cell r="S63">
            <v>30098.337100000001</v>
          </cell>
          <cell r="T63">
            <v>23102.805</v>
          </cell>
          <cell r="U63">
            <v>20571.637200000001</v>
          </cell>
          <cell r="V63">
            <v>14090.106</v>
          </cell>
          <cell r="W63">
            <v>15593.626200000001</v>
          </cell>
          <cell r="X63">
            <v>14596.9948</v>
          </cell>
          <cell r="Y63">
            <v>14426.7808</v>
          </cell>
          <cell r="Z63">
            <v>20126.393499999998</v>
          </cell>
          <cell r="AA63">
            <v>22521.615000000002</v>
          </cell>
          <cell r="AB63">
            <v>27894.981100000001</v>
          </cell>
          <cell r="AC63">
            <v>30113.564999999999</v>
          </cell>
          <cell r="AD63">
            <v>32500.276000000002</v>
          </cell>
          <cell r="AE63">
            <v>30124.2965</v>
          </cell>
          <cell r="AF63">
            <v>23122.734</v>
          </cell>
          <cell r="AG63">
            <v>20589.369200000001</v>
          </cell>
          <cell r="AH63">
            <v>14102.262000000001</v>
          </cell>
          <cell r="AI63">
            <v>15607.0833</v>
          </cell>
          <cell r="AJ63">
            <v>14584.418100000001</v>
          </cell>
          <cell r="AK63">
            <v>13917.293600000001</v>
          </cell>
          <cell r="AL63">
            <v>20109.042799999999</v>
          </cell>
          <cell r="AM63">
            <v>22502.207999999999</v>
          </cell>
          <cell r="AN63">
            <v>27870.940600000002</v>
          </cell>
          <cell r="AO63">
            <v>30087.609</v>
          </cell>
          <cell r="AP63">
            <v>32472.273700000002</v>
          </cell>
          <cell r="AQ63">
            <v>30098.337100000001</v>
          </cell>
          <cell r="AR63">
            <v>23102.805</v>
          </cell>
          <cell r="AS63">
            <v>20571.637200000001</v>
          </cell>
          <cell r="AT63">
            <v>14090.106</v>
          </cell>
          <cell r="AU63">
            <v>15593.626200000001</v>
          </cell>
          <cell r="AV63">
            <v>14584.418100000001</v>
          </cell>
          <cell r="AW63">
            <v>13917.293600000001</v>
          </cell>
          <cell r="AX63">
            <v>20109.042799999999</v>
          </cell>
          <cell r="AY63">
            <v>22502.207999999999</v>
          </cell>
          <cell r="AZ63">
            <v>27870.940600000002</v>
          </cell>
          <cell r="BA63">
            <v>30087.609</v>
          </cell>
          <cell r="BB63">
            <v>32472.273700000002</v>
          </cell>
          <cell r="BC63">
            <v>30098.337100000001</v>
          </cell>
          <cell r="BD63">
            <v>23102.805</v>
          </cell>
          <cell r="BE63">
            <v>20571.637200000001</v>
          </cell>
          <cell r="BF63">
            <v>14090.106</v>
          </cell>
          <cell r="BG63">
            <v>15593.626200000001</v>
          </cell>
          <cell r="BH63">
            <v>14584.418100000001</v>
          </cell>
          <cell r="BI63">
            <v>13917.293600000001</v>
          </cell>
          <cell r="BJ63">
            <v>20109.042799999999</v>
          </cell>
          <cell r="BK63">
            <v>22502.207999999999</v>
          </cell>
          <cell r="BL63">
            <v>27870.940600000002</v>
          </cell>
          <cell r="BM63">
            <v>30087.609</v>
          </cell>
          <cell r="BN63">
            <v>32472.273700000002</v>
          </cell>
          <cell r="BO63">
            <v>30098.337100000001</v>
          </cell>
          <cell r="BP63">
            <v>23102.805</v>
          </cell>
          <cell r="BQ63">
            <v>20571.637200000001</v>
          </cell>
          <cell r="BR63">
            <v>14090.106</v>
          </cell>
          <cell r="BS63">
            <v>15593.626200000001</v>
          </cell>
          <cell r="BT63">
            <v>14596.9948</v>
          </cell>
          <cell r="BU63">
            <v>14426.7808</v>
          </cell>
          <cell r="BV63">
            <v>20126.393499999998</v>
          </cell>
          <cell r="BW63">
            <v>22521.615000000002</v>
          </cell>
          <cell r="BX63">
            <v>27894.981100000001</v>
          </cell>
          <cell r="BY63">
            <v>30113.564999999999</v>
          </cell>
          <cell r="BZ63">
            <v>32500.276000000002</v>
          </cell>
          <cell r="CA63">
            <v>30124.2965</v>
          </cell>
          <cell r="CB63">
            <v>23122.734</v>
          </cell>
          <cell r="CC63">
            <v>20589.369200000001</v>
          </cell>
          <cell r="CD63">
            <v>14102.262000000001</v>
          </cell>
          <cell r="CE63">
            <v>15607.0833</v>
          </cell>
          <cell r="CF63">
            <v>14584.418100000001</v>
          </cell>
          <cell r="CG63">
            <v>13917.293600000001</v>
          </cell>
          <cell r="CH63">
            <v>20109.042799999999</v>
          </cell>
          <cell r="CI63">
            <v>22502.207999999999</v>
          </cell>
          <cell r="CJ63">
            <v>27870.940600000002</v>
          </cell>
          <cell r="CK63">
            <v>30087.609</v>
          </cell>
          <cell r="CL63">
            <v>32472.273700000002</v>
          </cell>
          <cell r="CM63">
            <v>30098.337100000001</v>
          </cell>
          <cell r="CN63">
            <v>23102.805</v>
          </cell>
          <cell r="CO63">
            <v>20571.637200000001</v>
          </cell>
          <cell r="CP63">
            <v>14090.106</v>
          </cell>
          <cell r="CQ63">
            <v>15593.626200000001</v>
          </cell>
          <cell r="CR63">
            <v>14584.418100000001</v>
          </cell>
          <cell r="CS63">
            <v>13917.293600000001</v>
          </cell>
          <cell r="CT63">
            <v>20109.042799999999</v>
          </cell>
          <cell r="CU63">
            <v>22502.207999999999</v>
          </cell>
          <cell r="CV63">
            <v>27870.940600000002</v>
          </cell>
          <cell r="CW63">
            <v>30087.609</v>
          </cell>
          <cell r="CX63">
            <v>32472.273700000002</v>
          </cell>
          <cell r="CY63">
            <v>30098.337100000001</v>
          </cell>
          <cell r="CZ63">
            <v>23102.805</v>
          </cell>
          <cell r="DA63">
            <v>20571.637200000001</v>
          </cell>
          <cell r="DB63">
            <v>14090.106</v>
          </cell>
          <cell r="DC63">
            <v>15593.626200000001</v>
          </cell>
          <cell r="DD63">
            <v>17248.675899999998</v>
          </cell>
        </row>
        <row r="64">
          <cell r="D64" t="str">
            <v>RPS_1_CRES</v>
          </cell>
          <cell r="E64" t="str">
            <v>2003 Renewable Contracts</v>
          </cell>
          <cell r="F64"/>
          <cell r="G64" t="str">
            <v>Biomass and Waste</v>
          </cell>
          <cell r="H64">
            <v>40179</v>
          </cell>
          <cell r="I64">
            <v>6569.7431999999999</v>
          </cell>
          <cell r="J64">
            <v>6357.8159999999998</v>
          </cell>
          <cell r="K64">
            <v>6569.7431999999999</v>
          </cell>
          <cell r="L64">
            <v>6369.384</v>
          </cell>
          <cell r="M64">
            <v>5752.9920000000002</v>
          </cell>
          <cell r="N64">
            <v>6369.384</v>
          </cell>
          <cell r="O64">
            <v>6163.92</v>
          </cell>
          <cell r="P64">
            <v>6369.384</v>
          </cell>
          <cell r="Q64">
            <v>6163.92</v>
          </cell>
          <cell r="R64">
            <v>6369.384</v>
          </cell>
          <cell r="S64">
            <v>6369.384</v>
          </cell>
          <cell r="T64">
            <v>6163.92</v>
          </cell>
          <cell r="U64">
            <v>6369.384</v>
          </cell>
          <cell r="V64">
            <v>6163.92</v>
          </cell>
          <cell r="W64">
            <v>6369.384</v>
          </cell>
          <cell r="X64">
            <v>6369.384</v>
          </cell>
          <cell r="Y64">
            <v>5958.4560000000001</v>
          </cell>
          <cell r="Z64">
            <v>6369.384</v>
          </cell>
          <cell r="AA64">
            <v>6163.92</v>
          </cell>
          <cell r="AB64">
            <v>6369.384</v>
          </cell>
          <cell r="AC64">
            <v>6163.92</v>
          </cell>
          <cell r="AD64">
            <v>6369.384</v>
          </cell>
          <cell r="AE64">
            <v>6369.384</v>
          </cell>
          <cell r="AF64">
            <v>6163.92</v>
          </cell>
          <cell r="AG64">
            <v>6369.384</v>
          </cell>
          <cell r="AH64">
            <v>6163.92</v>
          </cell>
          <cell r="AI64">
            <v>6369.384</v>
          </cell>
          <cell r="AJ64">
            <v>6369.384</v>
          </cell>
          <cell r="AK64">
            <v>5752.9920000000002</v>
          </cell>
          <cell r="AL64">
            <v>6369.384</v>
          </cell>
          <cell r="AM64">
            <v>6163.92</v>
          </cell>
          <cell r="AN64">
            <v>6369.384</v>
          </cell>
          <cell r="AO64">
            <v>6163.92</v>
          </cell>
          <cell r="AP64">
            <v>6369.384</v>
          </cell>
          <cell r="AQ64">
            <v>6369.384</v>
          </cell>
          <cell r="AR64">
            <v>6163.92</v>
          </cell>
          <cell r="AS64">
            <v>6369.384</v>
          </cell>
          <cell r="AT64">
            <v>6163.92</v>
          </cell>
          <cell r="AU64">
            <v>6369.384</v>
          </cell>
          <cell r="AV64">
            <v>6369.384</v>
          </cell>
          <cell r="AW64">
            <v>5752.9920000000002</v>
          </cell>
          <cell r="AX64">
            <v>6369.384</v>
          </cell>
          <cell r="AY64">
            <v>6163.92</v>
          </cell>
          <cell r="AZ64">
            <v>6369.384</v>
          </cell>
          <cell r="BA64">
            <v>6163.92</v>
          </cell>
          <cell r="BB64">
            <v>6369.384</v>
          </cell>
          <cell r="BC64">
            <v>6369.384</v>
          </cell>
          <cell r="BD64">
            <v>6163.92</v>
          </cell>
          <cell r="BE64">
            <v>6369.384</v>
          </cell>
          <cell r="BF64">
            <v>6163.92</v>
          </cell>
          <cell r="BG64">
            <v>6369.384</v>
          </cell>
        </row>
        <row r="65">
          <cell r="D65" t="str">
            <v>RPS_20_Alpine_Suntower</v>
          </cell>
          <cell r="E65" t="str">
            <v>2007 Renewable Contracts</v>
          </cell>
          <cell r="F65"/>
          <cell r="G65" t="str">
            <v>Solar PV</v>
          </cell>
          <cell r="H65">
            <v>41000</v>
          </cell>
          <cell r="I65"/>
          <cell r="J65"/>
          <cell r="K65"/>
          <cell r="L65"/>
          <cell r="M65"/>
          <cell r="N65"/>
          <cell r="O65"/>
          <cell r="P65"/>
          <cell r="Q65"/>
          <cell r="R65"/>
          <cell r="S65"/>
          <cell r="T65"/>
          <cell r="U65"/>
          <cell r="V65"/>
          <cell r="W65"/>
          <cell r="X65"/>
          <cell r="Y65"/>
          <cell r="Z65"/>
          <cell r="AA65">
            <v>12429.156000000001</v>
          </cell>
          <cell r="AB65">
            <v>14273.423000000001</v>
          </cell>
          <cell r="AC65">
            <v>15491.255999999999</v>
          </cell>
          <cell r="AD65">
            <v>16463.5141</v>
          </cell>
          <cell r="AE65">
            <v>14089.438</v>
          </cell>
          <cell r="AF65">
            <v>12166.175999999999</v>
          </cell>
          <cell r="AG65">
            <v>9281.3503999999994</v>
          </cell>
          <cell r="AH65">
            <v>7899.0749999999998</v>
          </cell>
          <cell r="AI65">
            <v>6656.6021000000001</v>
          </cell>
          <cell r="AJ65">
            <v>5316.1031999999996</v>
          </cell>
          <cell r="AK65">
            <v>6073.1916000000001</v>
          </cell>
          <cell r="AL65">
            <v>10360.9378</v>
          </cell>
          <cell r="AM65">
            <v>14086.383</v>
          </cell>
          <cell r="AN65">
            <v>16176.5471</v>
          </cell>
          <cell r="AO65">
            <v>17556.768</v>
          </cell>
          <cell r="AP65">
            <v>18658.664400000001</v>
          </cell>
          <cell r="AQ65">
            <v>15968.034900000001</v>
          </cell>
          <cell r="AR65">
            <v>13788.344999999999</v>
          </cell>
          <cell r="AS65">
            <v>10518.8704</v>
          </cell>
          <cell r="AT65">
            <v>8952.2970000000005</v>
          </cell>
          <cell r="AU65">
            <v>7544.1476000000002</v>
          </cell>
          <cell r="AV65">
            <v>5316.1031999999996</v>
          </cell>
          <cell r="AW65">
            <v>6073.1916000000001</v>
          </cell>
          <cell r="AX65">
            <v>10360.9378</v>
          </cell>
          <cell r="AY65">
            <v>14086.383</v>
          </cell>
          <cell r="AZ65">
            <v>16176.5471</v>
          </cell>
          <cell r="BA65">
            <v>17556.768</v>
          </cell>
          <cell r="BB65">
            <v>18658.664400000001</v>
          </cell>
          <cell r="BC65">
            <v>15968.034900000001</v>
          </cell>
          <cell r="BD65">
            <v>13788.344999999999</v>
          </cell>
          <cell r="BE65">
            <v>10518.8704</v>
          </cell>
          <cell r="BF65">
            <v>8952.2970000000005</v>
          </cell>
          <cell r="BG65">
            <v>7544.1476000000002</v>
          </cell>
          <cell r="BH65">
            <v>5316.1031999999996</v>
          </cell>
          <cell r="BI65">
            <v>6073.1916000000001</v>
          </cell>
          <cell r="BJ65">
            <v>10360.9378</v>
          </cell>
          <cell r="BK65">
            <v>14086.383</v>
          </cell>
          <cell r="BL65">
            <v>16176.5471</v>
          </cell>
          <cell r="BM65">
            <v>17556.768</v>
          </cell>
          <cell r="BN65">
            <v>18658.664400000001</v>
          </cell>
          <cell r="BO65">
            <v>15968.034900000001</v>
          </cell>
          <cell r="BP65">
            <v>13788.344999999999</v>
          </cell>
          <cell r="BQ65">
            <v>10518.8704</v>
          </cell>
          <cell r="BR65">
            <v>8952.2970000000005</v>
          </cell>
          <cell r="BS65">
            <v>7544.1476000000002</v>
          </cell>
          <cell r="BT65">
            <v>5308.1702999999998</v>
          </cell>
          <cell r="BU65">
            <v>6280.7011000000002</v>
          </cell>
          <cell r="BV65">
            <v>10345.462600000001</v>
          </cell>
          <cell r="BW65">
            <v>14065.347</v>
          </cell>
          <cell r="BX65">
            <v>16152.391900000001</v>
          </cell>
          <cell r="BY65">
            <v>17530.547999999999</v>
          </cell>
          <cell r="BZ65">
            <v>18630.801599999999</v>
          </cell>
          <cell r="CA65">
            <v>15944.186600000001</v>
          </cell>
          <cell r="CB65">
            <v>13767.753000000001</v>
          </cell>
          <cell r="CC65">
            <v>10503.159600000001</v>
          </cell>
          <cell r="CD65">
            <v>8938.9230000000007</v>
          </cell>
          <cell r="CE65">
            <v>7532.8822</v>
          </cell>
          <cell r="CF65">
            <v>5316.1031999999996</v>
          </cell>
          <cell r="CG65">
            <v>6073.1916000000001</v>
          </cell>
          <cell r="CH65">
            <v>10360.9378</v>
          </cell>
          <cell r="CI65">
            <v>14086.383</v>
          </cell>
          <cell r="CJ65">
            <v>16176.5471</v>
          </cell>
          <cell r="CK65">
            <v>17556.768</v>
          </cell>
          <cell r="CL65">
            <v>18658.664400000001</v>
          </cell>
          <cell r="CM65">
            <v>15968.034900000001</v>
          </cell>
          <cell r="CN65">
            <v>13788.344999999999</v>
          </cell>
          <cell r="CO65">
            <v>10518.8704</v>
          </cell>
          <cell r="CP65">
            <v>8952.2970000000005</v>
          </cell>
          <cell r="CQ65">
            <v>7544.1476000000002</v>
          </cell>
          <cell r="CR65">
            <v>5316.1031999999996</v>
          </cell>
          <cell r="CS65">
            <v>6073.1916000000001</v>
          </cell>
          <cell r="CT65">
            <v>10360.9378</v>
          </cell>
          <cell r="CU65">
            <v>14086.383</v>
          </cell>
          <cell r="CV65">
            <v>16176.5471</v>
          </cell>
          <cell r="CW65">
            <v>17556.768</v>
          </cell>
          <cell r="CX65">
            <v>18658.664400000001</v>
          </cell>
          <cell r="CY65">
            <v>15968.034900000001</v>
          </cell>
          <cell r="CZ65">
            <v>13788.344999999999</v>
          </cell>
          <cell r="DA65">
            <v>10518.8704</v>
          </cell>
          <cell r="DB65">
            <v>8952.2970000000005</v>
          </cell>
          <cell r="DC65">
            <v>7544.1476000000002</v>
          </cell>
          <cell r="DD65">
            <v>5316.1031999999996</v>
          </cell>
          <cell r="DE65">
            <v>6073.1916000000001</v>
          </cell>
          <cell r="DF65">
            <v>10360.9378</v>
          </cell>
          <cell r="DG65">
            <v>14086.383</v>
          </cell>
          <cell r="DH65">
            <v>16176.5471</v>
          </cell>
          <cell r="DI65">
            <v>17556.768</v>
          </cell>
          <cell r="DJ65">
            <v>18658.664400000001</v>
          </cell>
          <cell r="DK65">
            <v>15968.034900000001</v>
          </cell>
          <cell r="DL65">
            <v>13788.344999999999</v>
          </cell>
          <cell r="DM65">
            <v>10518.8704</v>
          </cell>
          <cell r="DN65">
            <v>8952.2970000000005</v>
          </cell>
          <cell r="DO65">
            <v>7544.1476000000002</v>
          </cell>
          <cell r="DP65">
            <v>5308.1702999999998</v>
          </cell>
          <cell r="DQ65">
            <v>6280.7011000000002</v>
          </cell>
          <cell r="DR65">
            <v>10345.462600000001</v>
          </cell>
          <cell r="DS65">
            <v>14065.347</v>
          </cell>
          <cell r="DT65">
            <v>16152.391900000001</v>
          </cell>
          <cell r="DU65">
            <v>17530.547999999999</v>
          </cell>
          <cell r="DV65">
            <v>18630.801599999999</v>
          </cell>
          <cell r="DW65">
            <v>15944.186600000001</v>
          </cell>
          <cell r="DX65">
            <v>13767.753000000001</v>
          </cell>
          <cell r="DY65">
            <v>10503.159600000001</v>
          </cell>
          <cell r="DZ65">
            <v>8938.9230000000007</v>
          </cell>
          <cell r="EA65">
            <v>7532.8822</v>
          </cell>
        </row>
        <row r="66">
          <cell r="D66" t="str">
            <v>RPS_21_High_Plains_Ranch_II</v>
          </cell>
          <cell r="E66" t="str">
            <v>2007 Renewable Contracts</v>
          </cell>
          <cell r="F66"/>
          <cell r="G66" t="str">
            <v>Solar PV</v>
          </cell>
          <cell r="H66">
            <v>40909</v>
          </cell>
          <cell r="I66"/>
          <cell r="J66"/>
          <cell r="K66"/>
          <cell r="L66"/>
          <cell r="M66"/>
          <cell r="N66"/>
          <cell r="O66"/>
          <cell r="P66"/>
          <cell r="Q66"/>
          <cell r="R66"/>
          <cell r="S66"/>
          <cell r="T66"/>
          <cell r="U66"/>
          <cell r="V66"/>
          <cell r="W66"/>
          <cell r="X66">
            <v>2871.6601999999998</v>
          </cell>
          <cell r="Y66">
            <v>3225.8816999999999</v>
          </cell>
          <cell r="Z66">
            <v>5271.6181999999999</v>
          </cell>
          <cell r="AA66">
            <v>6901.9139999999998</v>
          </cell>
          <cell r="AB66">
            <v>7660.5216</v>
          </cell>
          <cell r="AC66">
            <v>7072.9409999999998</v>
          </cell>
          <cell r="AD66">
            <v>7713.6463000000003</v>
          </cell>
          <cell r="AE66">
            <v>6754.9031000000004</v>
          </cell>
          <cell r="AF66">
            <v>5694.7139999999999</v>
          </cell>
          <cell r="AG66">
            <v>4397.5452999999998</v>
          </cell>
          <cell r="AH66">
            <v>3661.7130000000002</v>
          </cell>
          <cell r="AI66">
            <v>3103.9184</v>
          </cell>
          <cell r="AJ66">
            <v>11526.575000000001</v>
          </cell>
          <cell r="AK66">
            <v>12501.893599999999</v>
          </cell>
          <cell r="AL66">
            <v>21159.762999999999</v>
          </cell>
          <cell r="AM66">
            <v>27703.611000000001</v>
          </cell>
          <cell r="AN66">
            <v>30748.599300000002</v>
          </cell>
          <cell r="AO66">
            <v>28390.133999999998</v>
          </cell>
          <cell r="AP66">
            <v>30961.860700000001</v>
          </cell>
          <cell r="AQ66">
            <v>27113.5641</v>
          </cell>
          <cell r="AR66">
            <v>22858.035</v>
          </cell>
          <cell r="AS66">
            <v>17651.3442</v>
          </cell>
          <cell r="AT66">
            <v>14697.773999999999</v>
          </cell>
          <cell r="AU66">
            <v>12458.847299999999</v>
          </cell>
          <cell r="AV66">
            <v>26232.863399999998</v>
          </cell>
          <cell r="AW66">
            <v>28452.5808</v>
          </cell>
          <cell r="AX66">
            <v>48156.649299999997</v>
          </cell>
          <cell r="AY66">
            <v>63049.550999999999</v>
          </cell>
          <cell r="AZ66">
            <v>69979.520900000003</v>
          </cell>
          <cell r="BA66">
            <v>64611.974999999999</v>
          </cell>
          <cell r="BB66">
            <v>70464.850699999995</v>
          </cell>
          <cell r="BC66">
            <v>61706.656300000002</v>
          </cell>
          <cell r="BD66">
            <v>52021.692000000003</v>
          </cell>
          <cell r="BE66">
            <v>40171.9948</v>
          </cell>
          <cell r="BF66">
            <v>33450.069000000003</v>
          </cell>
          <cell r="BG66">
            <v>28354.5933</v>
          </cell>
          <cell r="BH66">
            <v>26101.755099999998</v>
          </cell>
          <cell r="BI66">
            <v>28310.38</v>
          </cell>
          <cell r="BJ66">
            <v>47915.9715</v>
          </cell>
          <cell r="BK66">
            <v>62734.451999999997</v>
          </cell>
          <cell r="BL66">
            <v>69629.775800000003</v>
          </cell>
          <cell r="BM66">
            <v>64289.052000000003</v>
          </cell>
          <cell r="BN66">
            <v>70112.675199999998</v>
          </cell>
          <cell r="BO66">
            <v>61398.258999999998</v>
          </cell>
          <cell r="BP66">
            <v>51761.688000000002</v>
          </cell>
          <cell r="BQ66">
            <v>39971.220200000003</v>
          </cell>
          <cell r="BR66">
            <v>33282.885000000002</v>
          </cell>
          <cell r="BS66">
            <v>28212.883000000002</v>
          </cell>
          <cell r="BT66">
            <v>25926.323</v>
          </cell>
          <cell r="BU66">
            <v>29124.3897</v>
          </cell>
          <cell r="BV66">
            <v>47593.918700000002</v>
          </cell>
          <cell r="BW66">
            <v>62312.796000000002</v>
          </cell>
          <cell r="BX66">
            <v>69161.778099999996</v>
          </cell>
          <cell r="BY66">
            <v>63856.955999999998</v>
          </cell>
          <cell r="BZ66">
            <v>69641.4473</v>
          </cell>
          <cell r="CA66">
            <v>60985.593200000003</v>
          </cell>
          <cell r="CB66">
            <v>51413.798999999999</v>
          </cell>
          <cell r="CC66">
            <v>39702.567999999999</v>
          </cell>
          <cell r="CD66">
            <v>33059.19</v>
          </cell>
          <cell r="CE66">
            <v>28023.262200000001</v>
          </cell>
          <cell r="CF66">
            <v>25886.134600000001</v>
          </cell>
          <cell r="CG66">
            <v>28076.51</v>
          </cell>
          <cell r="CH66">
            <v>47520.148000000001</v>
          </cell>
          <cell r="CI66">
            <v>62216.211000000003</v>
          </cell>
          <cell r="CJ66">
            <v>69054.573900000003</v>
          </cell>
          <cell r="CK66">
            <v>63757.976999999999</v>
          </cell>
          <cell r="CL66">
            <v>69533.495999999999</v>
          </cell>
          <cell r="CM66">
            <v>60891.064899999998</v>
          </cell>
          <cell r="CN66">
            <v>51334.101000000002</v>
          </cell>
          <cell r="CO66">
            <v>39641.029900000001</v>
          </cell>
          <cell r="CP66">
            <v>33007.944000000003</v>
          </cell>
          <cell r="CQ66">
            <v>27979.821899999999</v>
          </cell>
          <cell r="CR66">
            <v>25712.140899999999</v>
          </cell>
          <cell r="CS66">
            <v>27887.7984</v>
          </cell>
          <cell r="CT66">
            <v>47200.748800000001</v>
          </cell>
          <cell r="CU66">
            <v>61798.029000000002</v>
          </cell>
          <cell r="CV66">
            <v>68590.4326</v>
          </cell>
          <cell r="CW66">
            <v>63329.43</v>
          </cell>
          <cell r="CX66">
            <v>69066.133799999996</v>
          </cell>
          <cell r="CY66">
            <v>60481.790500000003</v>
          </cell>
          <cell r="CZ66">
            <v>50989.065000000002</v>
          </cell>
          <cell r="DA66">
            <v>39374.588000000003</v>
          </cell>
          <cell r="DB66">
            <v>32786.088000000003</v>
          </cell>
          <cell r="DC66">
            <v>27791.760399999999</v>
          </cell>
          <cell r="DD66">
            <v>25583.583900000001</v>
          </cell>
          <cell r="DE66">
            <v>27748.355599999999</v>
          </cell>
          <cell r="DF66">
            <v>46964.739600000001</v>
          </cell>
          <cell r="DG66">
            <v>61489.040999999997</v>
          </cell>
          <cell r="DH66">
            <v>68247.485799999995</v>
          </cell>
          <cell r="DI66">
            <v>63012.788999999997</v>
          </cell>
          <cell r="DJ66">
            <v>68720.809299999994</v>
          </cell>
          <cell r="DK66">
            <v>60179.388599999998</v>
          </cell>
          <cell r="DL66">
            <v>50734.127999999997</v>
          </cell>
          <cell r="DM66">
            <v>39177.7163</v>
          </cell>
          <cell r="DN66">
            <v>32622.155999999999</v>
          </cell>
          <cell r="DO66">
            <v>27652.799800000001</v>
          </cell>
          <cell r="DP66">
            <v>25411.633099999999</v>
          </cell>
          <cell r="DQ66">
            <v>28546.210899999998</v>
          </cell>
          <cell r="DR66">
            <v>46649.094499999999</v>
          </cell>
          <cell r="DS66">
            <v>61075.773000000001</v>
          </cell>
          <cell r="DT66">
            <v>67788.794299999994</v>
          </cell>
          <cell r="DU66">
            <v>62589.273000000001</v>
          </cell>
          <cell r="DV66">
            <v>68258.924799999993</v>
          </cell>
          <cell r="DW66">
            <v>59774.916100000002</v>
          </cell>
          <cell r="DX66">
            <v>50393.135999999999</v>
          </cell>
          <cell r="DY66">
            <v>38914.396099999998</v>
          </cell>
          <cell r="DZ66">
            <v>32402.901000000002</v>
          </cell>
          <cell r="EA66">
            <v>27466.945500000002</v>
          </cell>
        </row>
        <row r="67">
          <cell r="D67" t="str">
            <v>RPS_22_PGE_SF_Solar</v>
          </cell>
          <cell r="E67" t="str">
            <v>UOG Solar</v>
          </cell>
          <cell r="F67" t="str">
            <v>UOG</v>
          </cell>
          <cell r="G67" t="str">
            <v>Solar PV</v>
          </cell>
          <cell r="H67">
            <v>40179</v>
          </cell>
          <cell r="I67">
            <v>61.076099999999997</v>
          </cell>
          <cell r="J67">
            <v>40.6511</v>
          </cell>
          <cell r="K67">
            <v>35.4833</v>
          </cell>
          <cell r="L67">
            <v>39.038200000000003</v>
          </cell>
          <cell r="M67">
            <v>47.035400000000003</v>
          </cell>
          <cell r="N67">
            <v>63.634399999999999</v>
          </cell>
          <cell r="O67">
            <v>77.058400000000006</v>
          </cell>
          <cell r="P67">
            <v>88.281800000000004</v>
          </cell>
          <cell r="Q67">
            <v>88.766300000000001</v>
          </cell>
          <cell r="R67">
            <v>97.171499999999995</v>
          </cell>
          <cell r="S67">
            <v>87.357299999999995</v>
          </cell>
          <cell r="T67">
            <v>77.260300000000001</v>
          </cell>
          <cell r="U67">
            <v>61.076099999999997</v>
          </cell>
          <cell r="V67">
            <v>40.6511</v>
          </cell>
          <cell r="W67">
            <v>35.4833</v>
          </cell>
          <cell r="X67">
            <v>38.956899999999997</v>
          </cell>
          <cell r="Y67">
            <v>49.4133</v>
          </cell>
          <cell r="Z67">
            <v>61.832000000000001</v>
          </cell>
          <cell r="AA67">
            <v>77.443399999999997</v>
          </cell>
          <cell r="AB67">
            <v>88.683099999999996</v>
          </cell>
          <cell r="AC67">
            <v>89.780900000000003</v>
          </cell>
          <cell r="AD67">
            <v>97.145099999999999</v>
          </cell>
          <cell r="AE67">
            <v>86.744299999999996</v>
          </cell>
          <cell r="AF67">
            <v>76.257599999999996</v>
          </cell>
          <cell r="AG67">
            <v>60.025500000000001</v>
          </cell>
          <cell r="AH67">
            <v>40.436799999999998</v>
          </cell>
          <cell r="AI67">
            <v>36.094700000000003</v>
          </cell>
          <cell r="AJ67">
            <v>39.038200000000003</v>
          </cell>
          <cell r="AK67">
            <v>47.035400000000003</v>
          </cell>
          <cell r="AL67">
            <v>63.634399999999999</v>
          </cell>
          <cell r="AM67">
            <v>77.058400000000006</v>
          </cell>
          <cell r="AN67">
            <v>88.281800000000004</v>
          </cell>
          <cell r="AO67">
            <v>88.766300000000001</v>
          </cell>
          <cell r="AP67">
            <v>97.171499999999995</v>
          </cell>
          <cell r="AQ67">
            <v>87.357299999999995</v>
          </cell>
          <cell r="AR67">
            <v>77.260300000000001</v>
          </cell>
          <cell r="AS67">
            <v>61.076099999999997</v>
          </cell>
          <cell r="AT67">
            <v>40.6511</v>
          </cell>
          <cell r="AU67">
            <v>35.4833</v>
          </cell>
          <cell r="AV67">
            <v>39.038200000000003</v>
          </cell>
          <cell r="AW67">
            <v>47.035400000000003</v>
          </cell>
          <cell r="AX67">
            <v>63.634399999999999</v>
          </cell>
          <cell r="AY67">
            <v>77.058400000000006</v>
          </cell>
          <cell r="AZ67">
            <v>88.281800000000004</v>
          </cell>
          <cell r="BA67">
            <v>88.766300000000001</v>
          </cell>
          <cell r="BB67">
            <v>97.171499999999995</v>
          </cell>
          <cell r="BC67">
            <v>87.357299999999995</v>
          </cell>
          <cell r="BD67">
            <v>77.260300000000001</v>
          </cell>
          <cell r="BE67">
            <v>61.076099999999997</v>
          </cell>
          <cell r="BF67">
            <v>40.6511</v>
          </cell>
          <cell r="BG67">
            <v>35.4833</v>
          </cell>
          <cell r="BH67">
            <v>39.038200000000003</v>
          </cell>
          <cell r="BI67">
            <v>47.035400000000003</v>
          </cell>
          <cell r="BJ67">
            <v>63.634399999999999</v>
          </cell>
          <cell r="BK67">
            <v>77.058400000000006</v>
          </cell>
          <cell r="BL67">
            <v>88.281800000000004</v>
          </cell>
          <cell r="BM67">
            <v>88.766300000000001</v>
          </cell>
          <cell r="BN67">
            <v>97.171499999999995</v>
          </cell>
          <cell r="BO67">
            <v>87.357299999999995</v>
          </cell>
          <cell r="BP67">
            <v>77.260300000000001</v>
          </cell>
          <cell r="BQ67">
            <v>61.076099999999997</v>
          </cell>
          <cell r="BR67">
            <v>40.6511</v>
          </cell>
          <cell r="BS67">
            <v>35.4833</v>
          </cell>
          <cell r="BT67">
            <v>38.956899999999997</v>
          </cell>
          <cell r="BU67">
            <v>49.4133</v>
          </cell>
          <cell r="BV67">
            <v>61.832000000000001</v>
          </cell>
          <cell r="BW67">
            <v>77.443399999999997</v>
          </cell>
          <cell r="BX67">
            <v>88.683099999999996</v>
          </cell>
          <cell r="BY67">
            <v>89.780900000000003</v>
          </cell>
          <cell r="BZ67">
            <v>97.145099999999999</v>
          </cell>
          <cell r="CA67">
            <v>86.744299999999996</v>
          </cell>
          <cell r="CB67">
            <v>76.257599999999996</v>
          </cell>
          <cell r="CC67">
            <v>60.025500000000001</v>
          </cell>
          <cell r="CD67">
            <v>40.436799999999998</v>
          </cell>
          <cell r="CE67">
            <v>36.094700000000003</v>
          </cell>
          <cell r="CF67">
            <v>39.038200000000003</v>
          </cell>
          <cell r="CG67">
            <v>47.035400000000003</v>
          </cell>
          <cell r="CH67">
            <v>63.634399999999999</v>
          </cell>
          <cell r="CI67">
            <v>77.058400000000006</v>
          </cell>
          <cell r="CJ67">
            <v>88.281800000000004</v>
          </cell>
          <cell r="CK67">
            <v>88.766300000000001</v>
          </cell>
          <cell r="CL67">
            <v>97.171499999999995</v>
          </cell>
          <cell r="CM67">
            <v>87.357299999999995</v>
          </cell>
          <cell r="CN67">
            <v>77.260300000000001</v>
          </cell>
          <cell r="CO67">
            <v>61.076099999999997</v>
          </cell>
          <cell r="CP67">
            <v>40.6511</v>
          </cell>
          <cell r="CQ67">
            <v>35.4833</v>
          </cell>
          <cell r="CR67">
            <v>39.038200000000003</v>
          </cell>
          <cell r="CS67">
            <v>47.035400000000003</v>
          </cell>
          <cell r="CT67">
            <v>63.634399999999999</v>
          </cell>
          <cell r="CU67">
            <v>77.058400000000006</v>
          </cell>
          <cell r="CV67">
            <v>88.281800000000004</v>
          </cell>
          <cell r="CW67">
            <v>88.766300000000001</v>
          </cell>
          <cell r="CX67">
            <v>97.171499999999995</v>
          </cell>
          <cell r="CY67">
            <v>87.357299999999995</v>
          </cell>
          <cell r="CZ67">
            <v>77.260300000000001</v>
          </cell>
          <cell r="DA67">
            <v>61.076099999999997</v>
          </cell>
          <cell r="DB67">
            <v>40.6511</v>
          </cell>
          <cell r="DC67">
            <v>35.4833</v>
          </cell>
          <cell r="DD67">
            <v>39.038200000000003</v>
          </cell>
          <cell r="DE67">
            <v>47.035400000000003</v>
          </cell>
          <cell r="DF67">
            <v>63.634399999999999</v>
          </cell>
          <cell r="DG67">
            <v>77.058400000000006</v>
          </cell>
          <cell r="DH67">
            <v>88.281800000000004</v>
          </cell>
          <cell r="DI67">
            <v>88.766300000000001</v>
          </cell>
          <cell r="DJ67">
            <v>97.171499999999995</v>
          </cell>
          <cell r="DK67">
            <v>87.357299999999995</v>
          </cell>
          <cell r="DL67">
            <v>77.260300000000001</v>
          </cell>
          <cell r="DM67">
            <v>61.076099999999997</v>
          </cell>
          <cell r="DN67">
            <v>40.6511</v>
          </cell>
          <cell r="DO67">
            <v>35.4833</v>
          </cell>
          <cell r="DP67">
            <v>38.945900000000002</v>
          </cell>
          <cell r="DQ67">
            <v>49.401699999999998</v>
          </cell>
          <cell r="DR67">
            <v>61.816000000000003</v>
          </cell>
          <cell r="DS67">
            <v>77.424000000000007</v>
          </cell>
          <cell r="DT67">
            <v>88.661000000000001</v>
          </cell>
          <cell r="DU67">
            <v>89.758899999999997</v>
          </cell>
          <cell r="DV67">
            <v>97.120800000000003</v>
          </cell>
          <cell r="DW67">
            <v>86.721999999999994</v>
          </cell>
          <cell r="DX67">
            <v>76.236999999999995</v>
          </cell>
          <cell r="DY67">
            <v>60.0107</v>
          </cell>
          <cell r="DZ67">
            <v>40.425899999999999</v>
          </cell>
          <cell r="EA67">
            <v>36.291200000000003</v>
          </cell>
        </row>
        <row r="68">
          <cell r="D68" t="str">
            <v>RPS_25_Geysers_2008</v>
          </cell>
          <cell r="E68" t="str">
            <v>Calpine Geysers</v>
          </cell>
          <cell r="F68"/>
          <cell r="G68" t="str">
            <v>Geothermal</v>
          </cell>
          <cell r="H68"/>
          <cell r="I68">
            <v>130200</v>
          </cell>
          <cell r="J68">
            <v>126000</v>
          </cell>
          <cell r="K68">
            <v>130200</v>
          </cell>
          <cell r="L68">
            <v>130200</v>
          </cell>
          <cell r="M68">
            <v>117600</v>
          </cell>
          <cell r="N68">
            <v>130200</v>
          </cell>
          <cell r="O68">
            <v>126000</v>
          </cell>
          <cell r="P68">
            <v>130200</v>
          </cell>
          <cell r="Q68">
            <v>126000</v>
          </cell>
          <cell r="R68">
            <v>130200</v>
          </cell>
          <cell r="S68">
            <v>130200</v>
          </cell>
          <cell r="T68">
            <v>126000</v>
          </cell>
          <cell r="U68">
            <v>130200</v>
          </cell>
          <cell r="V68">
            <v>126000</v>
          </cell>
          <cell r="W68">
            <v>130200</v>
          </cell>
          <cell r="X68">
            <v>130200</v>
          </cell>
          <cell r="Y68">
            <v>121800</v>
          </cell>
          <cell r="Z68">
            <v>130200</v>
          </cell>
          <cell r="AA68">
            <v>126000</v>
          </cell>
          <cell r="AB68">
            <v>130200</v>
          </cell>
          <cell r="AC68">
            <v>126000</v>
          </cell>
          <cell r="AD68">
            <v>130200</v>
          </cell>
          <cell r="AE68">
            <v>130200</v>
          </cell>
          <cell r="AF68">
            <v>126000</v>
          </cell>
          <cell r="AG68">
            <v>130200</v>
          </cell>
          <cell r="AH68">
            <v>126000</v>
          </cell>
          <cell r="AI68">
            <v>130200</v>
          </cell>
          <cell r="AJ68">
            <v>130200</v>
          </cell>
          <cell r="AK68">
            <v>117600</v>
          </cell>
          <cell r="AL68">
            <v>130200</v>
          </cell>
          <cell r="AM68">
            <v>126000</v>
          </cell>
          <cell r="AN68">
            <v>130200</v>
          </cell>
          <cell r="AO68">
            <v>126000</v>
          </cell>
          <cell r="AP68">
            <v>130200</v>
          </cell>
          <cell r="AQ68">
            <v>130200</v>
          </cell>
          <cell r="AR68">
            <v>126000</v>
          </cell>
          <cell r="AS68">
            <v>130200</v>
          </cell>
          <cell r="AT68">
            <v>126000</v>
          </cell>
          <cell r="AU68">
            <v>130200</v>
          </cell>
          <cell r="AV68">
            <v>130200</v>
          </cell>
          <cell r="AW68">
            <v>117600</v>
          </cell>
          <cell r="AX68">
            <v>130200</v>
          </cell>
          <cell r="AY68">
            <v>126000</v>
          </cell>
          <cell r="AZ68">
            <v>130200</v>
          </cell>
          <cell r="BA68">
            <v>126000</v>
          </cell>
          <cell r="BB68">
            <v>130200</v>
          </cell>
          <cell r="BC68">
            <v>130200</v>
          </cell>
          <cell r="BD68">
            <v>126000</v>
          </cell>
          <cell r="BE68">
            <v>130200</v>
          </cell>
          <cell r="BF68">
            <v>126000</v>
          </cell>
          <cell r="BG68">
            <v>130200</v>
          </cell>
        </row>
        <row r="69">
          <cell r="D69" t="str">
            <v>RPS_26_Wadham</v>
          </cell>
          <cell r="E69" t="str">
            <v>2007 Renewable Contracts</v>
          </cell>
          <cell r="F69"/>
          <cell r="G69" t="str">
            <v>Biomass and Waste</v>
          </cell>
          <cell r="H69">
            <v>40179</v>
          </cell>
          <cell r="I69">
            <v>11958.3616</v>
          </cell>
          <cell r="J69">
            <v>11572.608</v>
          </cell>
          <cell r="K69">
            <v>11958.3616</v>
          </cell>
          <cell r="L69">
            <v>11958.3616</v>
          </cell>
          <cell r="M69">
            <v>10801.1008</v>
          </cell>
          <cell r="N69">
            <v>11958.3616</v>
          </cell>
          <cell r="O69">
            <v>11572.608</v>
          </cell>
          <cell r="P69">
            <v>11958.3616</v>
          </cell>
          <cell r="Q69">
            <v>11572.608</v>
          </cell>
          <cell r="R69">
            <v>11958.3616</v>
          </cell>
          <cell r="S69">
            <v>11958.3616</v>
          </cell>
          <cell r="T69">
            <v>11572.608</v>
          </cell>
          <cell r="U69">
            <v>11958.3616</v>
          </cell>
          <cell r="V69">
            <v>11572.608</v>
          </cell>
          <cell r="W69">
            <v>11958.3616</v>
          </cell>
          <cell r="X69">
            <v>11958.3616</v>
          </cell>
          <cell r="Y69">
            <v>11186.8544</v>
          </cell>
          <cell r="Z69">
            <v>11958.3616</v>
          </cell>
          <cell r="AA69">
            <v>11572.608</v>
          </cell>
          <cell r="AB69">
            <v>11958.3616</v>
          </cell>
          <cell r="AC69">
            <v>11572.608</v>
          </cell>
          <cell r="AD69">
            <v>11958.3616</v>
          </cell>
          <cell r="AE69">
            <v>11958.3616</v>
          </cell>
          <cell r="AF69">
            <v>11572.608</v>
          </cell>
          <cell r="AG69">
            <v>11958.3616</v>
          </cell>
          <cell r="AH69">
            <v>11572.608</v>
          </cell>
          <cell r="AI69">
            <v>11958.3616</v>
          </cell>
          <cell r="AJ69">
            <v>11958.3616</v>
          </cell>
          <cell r="AK69">
            <v>10801.1008</v>
          </cell>
          <cell r="AL69">
            <v>11958.3616</v>
          </cell>
          <cell r="AM69">
            <v>11572.608</v>
          </cell>
          <cell r="AN69">
            <v>11958.3616</v>
          </cell>
          <cell r="AO69">
            <v>11572.608</v>
          </cell>
          <cell r="AP69">
            <v>11958.3616</v>
          </cell>
          <cell r="AQ69">
            <v>11958.3616</v>
          </cell>
          <cell r="AR69">
            <v>11572.608</v>
          </cell>
          <cell r="AS69">
            <v>11958.3616</v>
          </cell>
          <cell r="AT69">
            <v>11572.608</v>
          </cell>
          <cell r="AU69">
            <v>11958.3616</v>
          </cell>
          <cell r="AV69">
            <v>11958.3616</v>
          </cell>
          <cell r="AW69">
            <v>10801.1008</v>
          </cell>
          <cell r="AX69">
            <v>11958.3616</v>
          </cell>
          <cell r="AY69">
            <v>11572.608</v>
          </cell>
          <cell r="AZ69">
            <v>11958.3616</v>
          </cell>
          <cell r="BA69">
            <v>11572.608</v>
          </cell>
          <cell r="BB69">
            <v>11958.3616</v>
          </cell>
          <cell r="BC69">
            <v>11958.3616</v>
          </cell>
          <cell r="BD69">
            <v>11572.608</v>
          </cell>
          <cell r="BE69">
            <v>11958.3616</v>
          </cell>
          <cell r="BF69">
            <v>11572.608</v>
          </cell>
          <cell r="BG69">
            <v>11958.3616</v>
          </cell>
          <cell r="BH69">
            <v>11958.3616</v>
          </cell>
          <cell r="BI69">
            <v>10801.1008</v>
          </cell>
          <cell r="BJ69">
            <v>11958.3616</v>
          </cell>
          <cell r="BK69">
            <v>11572.608</v>
          </cell>
          <cell r="BL69">
            <v>11958.3616</v>
          </cell>
          <cell r="BM69">
            <v>11572.608</v>
          </cell>
          <cell r="BN69">
            <v>11958.3616</v>
          </cell>
          <cell r="BO69">
            <v>11958.3616</v>
          </cell>
          <cell r="BP69">
            <v>11572.608</v>
          </cell>
          <cell r="BQ69">
            <v>11958.3616</v>
          </cell>
          <cell r="BR69">
            <v>11572.608</v>
          </cell>
          <cell r="BS69">
            <v>11958.3616</v>
          </cell>
          <cell r="BT69">
            <v>11958.3616</v>
          </cell>
          <cell r="BU69">
            <v>11186.8544</v>
          </cell>
          <cell r="BV69">
            <v>11958.3616</v>
          </cell>
          <cell r="BW69">
            <v>11572.608</v>
          </cell>
          <cell r="BX69">
            <v>11958.3616</v>
          </cell>
          <cell r="BY69">
            <v>11572.608</v>
          </cell>
          <cell r="BZ69">
            <v>11958.3616</v>
          </cell>
          <cell r="CA69">
            <v>11958.3616</v>
          </cell>
          <cell r="CB69">
            <v>11572.608</v>
          </cell>
          <cell r="CC69">
            <v>11958.3616</v>
          </cell>
          <cell r="CD69">
            <v>11572.608</v>
          </cell>
          <cell r="CE69">
            <v>11958.3616</v>
          </cell>
          <cell r="CF69">
            <v>14012.198399999999</v>
          </cell>
          <cell r="CG69">
            <v>12656.1792</v>
          </cell>
          <cell r="CH69">
            <v>14012.198399999999</v>
          </cell>
          <cell r="CI69">
            <v>13560.191999999999</v>
          </cell>
          <cell r="CJ69">
            <v>14012.198399999999</v>
          </cell>
          <cell r="CK69">
            <v>10170.144</v>
          </cell>
          <cell r="CL69">
            <v>10509.148800000001</v>
          </cell>
          <cell r="CM69">
            <v>10509.148800000001</v>
          </cell>
          <cell r="CN69">
            <v>10170.144</v>
          </cell>
          <cell r="CO69">
            <v>10509.148800000001</v>
          </cell>
          <cell r="CP69">
            <v>10170.144</v>
          </cell>
          <cell r="CQ69">
            <v>10509.148800000001</v>
          </cell>
          <cell r="CR69">
            <v>14012.198399999999</v>
          </cell>
          <cell r="CS69">
            <v>12656.1792</v>
          </cell>
          <cell r="CT69">
            <v>14012.198399999999</v>
          </cell>
          <cell r="CU69">
            <v>13560.191999999999</v>
          </cell>
          <cell r="CV69">
            <v>14012.198399999999</v>
          </cell>
          <cell r="CW69">
            <v>10170.144</v>
          </cell>
          <cell r="CX69">
            <v>10509.148800000001</v>
          </cell>
          <cell r="CY69">
            <v>10509.148800000001</v>
          </cell>
          <cell r="CZ69">
            <v>10170.144</v>
          </cell>
          <cell r="DA69">
            <v>10509.148800000001</v>
          </cell>
          <cell r="DB69">
            <v>10170.144</v>
          </cell>
          <cell r="DC69">
            <v>10509.148800000001</v>
          </cell>
        </row>
        <row r="70">
          <cell r="D70" t="str">
            <v>RPS_27_Mt_Poso_bridging</v>
          </cell>
          <cell r="E70" t="str">
            <v>2007 Renewable Contracts</v>
          </cell>
          <cell r="F70"/>
          <cell r="G70" t="str">
            <v>Biomass and Waste</v>
          </cell>
          <cell r="H70">
            <v>40695</v>
          </cell>
          <cell r="I70"/>
          <cell r="J70"/>
          <cell r="K70"/>
          <cell r="L70"/>
          <cell r="M70"/>
          <cell r="N70"/>
          <cell r="O70"/>
          <cell r="P70"/>
          <cell r="Q70">
            <v>7881.192</v>
          </cell>
          <cell r="R70">
            <v>7355.7791999999999</v>
          </cell>
          <cell r="S70">
            <v>8464.4879999999994</v>
          </cell>
          <cell r="T70">
            <v>8192.7839999999997</v>
          </cell>
          <cell r="U70">
            <v>8455.5103999999992</v>
          </cell>
          <cell r="V70">
            <v>8186.2560000000003</v>
          </cell>
          <cell r="W70">
            <v>6829.6719999999996</v>
          </cell>
        </row>
        <row r="71">
          <cell r="D71" t="str">
            <v>RPS_28_Mt_Poso_15yr_PPA</v>
          </cell>
          <cell r="E71" t="str">
            <v>2007 Renewable Contracts</v>
          </cell>
          <cell r="F71"/>
          <cell r="G71" t="str">
            <v>Biomass and Waste</v>
          </cell>
          <cell r="H71">
            <v>40909</v>
          </cell>
          <cell r="I71"/>
          <cell r="J71"/>
          <cell r="K71"/>
          <cell r="L71"/>
          <cell r="M71"/>
          <cell r="N71"/>
          <cell r="O71"/>
          <cell r="P71"/>
          <cell r="Q71"/>
          <cell r="R71"/>
          <cell r="S71"/>
          <cell r="T71"/>
          <cell r="U71"/>
          <cell r="V71"/>
          <cell r="W71"/>
          <cell r="X71">
            <v>28684.225600000002</v>
          </cell>
          <cell r="Y71">
            <v>26856.412799999998</v>
          </cell>
          <cell r="Z71">
            <v>28690.301599999999</v>
          </cell>
          <cell r="AA71">
            <v>24830.400000000001</v>
          </cell>
          <cell r="AB71">
            <v>20384.409599999999</v>
          </cell>
          <cell r="AC71">
            <v>27796.896000000001</v>
          </cell>
          <cell r="AD71">
            <v>25943.800800000001</v>
          </cell>
          <cell r="AE71">
            <v>29854.240000000002</v>
          </cell>
          <cell r="AF71">
            <v>28895.903999999999</v>
          </cell>
          <cell r="AG71">
            <v>29822.570400000001</v>
          </cell>
          <cell r="AH71">
            <v>28872.936000000002</v>
          </cell>
          <cell r="AI71">
            <v>24088.1656</v>
          </cell>
          <cell r="AJ71">
            <v>28766.263999999999</v>
          </cell>
          <cell r="AK71">
            <v>26004.495999999999</v>
          </cell>
          <cell r="AL71">
            <v>28772.364799999999</v>
          </cell>
          <cell r="AM71">
            <v>24901.416000000001</v>
          </cell>
          <cell r="AN71">
            <v>20442.664799999999</v>
          </cell>
          <cell r="AO71">
            <v>27876.383999999998</v>
          </cell>
          <cell r="AP71">
            <v>26017.977599999998</v>
          </cell>
          <cell r="AQ71">
            <v>29939.626400000001</v>
          </cell>
          <cell r="AR71">
            <v>28978.560000000001</v>
          </cell>
          <cell r="AS71">
            <v>29907.882399999999</v>
          </cell>
          <cell r="AT71">
            <v>28955.52</v>
          </cell>
          <cell r="AU71">
            <v>24157.06</v>
          </cell>
          <cell r="AV71">
            <v>28766.263999999999</v>
          </cell>
          <cell r="AW71">
            <v>26004.495999999999</v>
          </cell>
          <cell r="AX71">
            <v>28772.364799999999</v>
          </cell>
          <cell r="AY71">
            <v>24901.416000000001</v>
          </cell>
          <cell r="AZ71">
            <v>20442.664799999999</v>
          </cell>
          <cell r="BA71">
            <v>27876.383999999998</v>
          </cell>
          <cell r="BB71">
            <v>26017.977599999998</v>
          </cell>
          <cell r="BC71">
            <v>29939.626400000001</v>
          </cell>
          <cell r="BD71">
            <v>28978.560000000001</v>
          </cell>
          <cell r="BE71">
            <v>29907.882399999999</v>
          </cell>
          <cell r="BF71">
            <v>28955.52</v>
          </cell>
          <cell r="BG71">
            <v>24157.06</v>
          </cell>
          <cell r="BH71">
            <v>28766.263999999999</v>
          </cell>
          <cell r="BI71">
            <v>26004.495999999999</v>
          </cell>
          <cell r="BJ71">
            <v>28772.364799999999</v>
          </cell>
          <cell r="BK71">
            <v>24901.416000000001</v>
          </cell>
          <cell r="BL71">
            <v>20442.664799999999</v>
          </cell>
          <cell r="BM71">
            <v>27876.383999999998</v>
          </cell>
          <cell r="BN71">
            <v>26017.977599999998</v>
          </cell>
          <cell r="BO71">
            <v>29939.626400000001</v>
          </cell>
          <cell r="BP71">
            <v>28978.560000000001</v>
          </cell>
          <cell r="BQ71">
            <v>29907.882399999999</v>
          </cell>
          <cell r="BR71">
            <v>28955.52</v>
          </cell>
          <cell r="BS71">
            <v>24157.06</v>
          </cell>
          <cell r="BT71">
            <v>28684.225600000002</v>
          </cell>
          <cell r="BU71">
            <v>26856.412799999998</v>
          </cell>
          <cell r="BV71">
            <v>28690.301599999999</v>
          </cell>
          <cell r="BW71">
            <v>24830.400000000001</v>
          </cell>
          <cell r="BX71">
            <v>20384.409599999999</v>
          </cell>
          <cell r="BY71">
            <v>27796.896000000001</v>
          </cell>
          <cell r="BZ71">
            <v>25943.800800000001</v>
          </cell>
          <cell r="CA71">
            <v>29854.240000000002</v>
          </cell>
          <cell r="CB71">
            <v>28895.903999999999</v>
          </cell>
          <cell r="CC71">
            <v>29822.570400000001</v>
          </cell>
          <cell r="CD71">
            <v>28872.936000000002</v>
          </cell>
          <cell r="CE71">
            <v>24088.1656</v>
          </cell>
          <cell r="CF71">
            <v>28766.263999999999</v>
          </cell>
          <cell r="CG71">
            <v>26004.495999999999</v>
          </cell>
          <cell r="CH71">
            <v>28772.364799999999</v>
          </cell>
          <cell r="CI71">
            <v>24901.416000000001</v>
          </cell>
          <cell r="CJ71">
            <v>20442.664799999999</v>
          </cell>
          <cell r="CK71">
            <v>27876.383999999998</v>
          </cell>
          <cell r="CL71">
            <v>26017.977599999998</v>
          </cell>
          <cell r="CM71">
            <v>29939.626400000001</v>
          </cell>
          <cell r="CN71">
            <v>28978.560000000001</v>
          </cell>
          <cell r="CO71">
            <v>29907.882399999999</v>
          </cell>
          <cell r="CP71">
            <v>28955.52</v>
          </cell>
          <cell r="CQ71">
            <v>24157.06</v>
          </cell>
          <cell r="CR71">
            <v>28766.263999999999</v>
          </cell>
          <cell r="CS71">
            <v>26004.495999999999</v>
          </cell>
          <cell r="CT71">
            <v>28772.364799999999</v>
          </cell>
          <cell r="CU71">
            <v>24901.416000000001</v>
          </cell>
          <cell r="CV71">
            <v>20442.664799999999</v>
          </cell>
          <cell r="CW71">
            <v>27876.383999999998</v>
          </cell>
          <cell r="CX71">
            <v>26017.977599999998</v>
          </cell>
          <cell r="CY71">
            <v>29939.626400000001</v>
          </cell>
          <cell r="CZ71">
            <v>28978.560000000001</v>
          </cell>
          <cell r="DA71">
            <v>29907.882399999999</v>
          </cell>
          <cell r="DB71">
            <v>28955.52</v>
          </cell>
          <cell r="DC71">
            <v>24157.06</v>
          </cell>
          <cell r="DD71">
            <v>28766.263999999999</v>
          </cell>
          <cell r="DE71">
            <v>26004.495999999999</v>
          </cell>
          <cell r="DF71">
            <v>28772.364799999999</v>
          </cell>
          <cell r="DG71">
            <v>24901.416000000001</v>
          </cell>
          <cell r="DH71">
            <v>20442.664799999999</v>
          </cell>
          <cell r="DI71">
            <v>27876.383999999998</v>
          </cell>
          <cell r="DJ71">
            <v>26017.977599999998</v>
          </cell>
          <cell r="DK71">
            <v>29939.626400000001</v>
          </cell>
          <cell r="DL71">
            <v>28978.560000000001</v>
          </cell>
          <cell r="DM71">
            <v>29907.882399999999</v>
          </cell>
          <cell r="DN71">
            <v>28955.52</v>
          </cell>
          <cell r="DO71">
            <v>24157.06</v>
          </cell>
          <cell r="DP71">
            <v>28684.225600000002</v>
          </cell>
          <cell r="DQ71">
            <v>26856.412799999998</v>
          </cell>
          <cell r="DR71">
            <v>28690.301599999999</v>
          </cell>
          <cell r="DS71">
            <v>24830.400000000001</v>
          </cell>
          <cell r="DT71">
            <v>20384.409599999999</v>
          </cell>
          <cell r="DU71">
            <v>27796.896000000001</v>
          </cell>
          <cell r="DV71">
            <v>25943.800800000001</v>
          </cell>
          <cell r="DW71">
            <v>29854.240000000002</v>
          </cell>
          <cell r="DX71">
            <v>28895.903999999999</v>
          </cell>
          <cell r="DY71">
            <v>29822.570400000001</v>
          </cell>
          <cell r="DZ71">
            <v>28872.936000000002</v>
          </cell>
          <cell r="EA71">
            <v>24088.1656</v>
          </cell>
        </row>
        <row r="72">
          <cell r="D72" t="str">
            <v>RPS_29_Tunnel_Hill_FiT</v>
          </cell>
          <cell r="E72" t="str">
            <v>2008 Renewable Contracts</v>
          </cell>
          <cell r="F72"/>
          <cell r="G72" t="str">
            <v>Small Hydroelectric</v>
          </cell>
          <cell r="H72">
            <v>40179</v>
          </cell>
          <cell r="I72">
            <v>133.84559999999999</v>
          </cell>
          <cell r="J72">
            <v>129.52799999999999</v>
          </cell>
          <cell r="K72">
            <v>133.84559999999999</v>
          </cell>
          <cell r="L72">
            <v>133.84559999999999</v>
          </cell>
          <cell r="M72">
            <v>120.89279999999999</v>
          </cell>
          <cell r="N72">
            <v>133.84559999999999</v>
          </cell>
          <cell r="O72">
            <v>129.52799999999999</v>
          </cell>
          <cell r="P72">
            <v>133.84559999999999</v>
          </cell>
          <cell r="Q72">
            <v>129.52799999999999</v>
          </cell>
          <cell r="R72">
            <v>133.84559999999999</v>
          </cell>
          <cell r="S72">
            <v>133.84559999999999</v>
          </cell>
          <cell r="T72">
            <v>129.52799999999999</v>
          </cell>
          <cell r="U72">
            <v>133.84559999999999</v>
          </cell>
          <cell r="V72">
            <v>129.52799999999999</v>
          </cell>
          <cell r="W72">
            <v>133.84559999999999</v>
          </cell>
          <cell r="X72">
            <v>133.91999999999999</v>
          </cell>
          <cell r="Y72">
            <v>125.28</v>
          </cell>
          <cell r="Z72">
            <v>133.91999999999999</v>
          </cell>
          <cell r="AA72">
            <v>129.6</v>
          </cell>
          <cell r="AB72">
            <v>133.91999999999999</v>
          </cell>
          <cell r="AC72">
            <v>129.6</v>
          </cell>
          <cell r="AD72">
            <v>133.91999999999999</v>
          </cell>
          <cell r="AE72">
            <v>133.91999999999999</v>
          </cell>
          <cell r="AF72">
            <v>129.6</v>
          </cell>
          <cell r="AG72">
            <v>133.91999999999999</v>
          </cell>
          <cell r="AH72">
            <v>129.6</v>
          </cell>
          <cell r="AI72">
            <v>133.91999999999999</v>
          </cell>
          <cell r="AJ72">
            <v>134.292</v>
          </cell>
          <cell r="AK72">
            <v>121.29600000000001</v>
          </cell>
          <cell r="AL72">
            <v>134.292</v>
          </cell>
          <cell r="AM72">
            <v>129.96</v>
          </cell>
          <cell r="AN72">
            <v>134.292</v>
          </cell>
          <cell r="AO72">
            <v>129.96</v>
          </cell>
          <cell r="AP72">
            <v>134.292</v>
          </cell>
          <cell r="AQ72">
            <v>134.292</v>
          </cell>
          <cell r="AR72">
            <v>129.96</v>
          </cell>
          <cell r="AS72">
            <v>134.292</v>
          </cell>
          <cell r="AT72">
            <v>129.96</v>
          </cell>
          <cell r="AU72">
            <v>134.292</v>
          </cell>
          <cell r="AV72">
            <v>134.292</v>
          </cell>
          <cell r="AW72">
            <v>121.29600000000001</v>
          </cell>
          <cell r="AX72">
            <v>134.292</v>
          </cell>
          <cell r="AY72">
            <v>129.96</v>
          </cell>
          <cell r="AZ72">
            <v>134.292</v>
          </cell>
          <cell r="BA72">
            <v>129.96</v>
          </cell>
          <cell r="BB72">
            <v>134.292</v>
          </cell>
          <cell r="BC72">
            <v>134.292</v>
          </cell>
          <cell r="BD72">
            <v>129.96</v>
          </cell>
          <cell r="BE72">
            <v>134.292</v>
          </cell>
          <cell r="BF72">
            <v>129.96</v>
          </cell>
          <cell r="BG72">
            <v>134.292</v>
          </cell>
          <cell r="BH72">
            <v>134.292</v>
          </cell>
          <cell r="BI72">
            <v>121.29600000000001</v>
          </cell>
          <cell r="BJ72">
            <v>134.292</v>
          </cell>
          <cell r="BK72">
            <v>129.96</v>
          </cell>
          <cell r="BL72">
            <v>134.292</v>
          </cell>
          <cell r="BM72">
            <v>129.96</v>
          </cell>
          <cell r="BN72">
            <v>134.292</v>
          </cell>
          <cell r="BO72">
            <v>134.292</v>
          </cell>
          <cell r="BP72">
            <v>129.96</v>
          </cell>
          <cell r="BQ72">
            <v>134.292</v>
          </cell>
          <cell r="BR72">
            <v>129.96</v>
          </cell>
          <cell r="BS72">
            <v>134.292</v>
          </cell>
          <cell r="BT72">
            <v>133.91999999999999</v>
          </cell>
          <cell r="BU72">
            <v>125.28</v>
          </cell>
          <cell r="BV72">
            <v>133.91999999999999</v>
          </cell>
          <cell r="BW72">
            <v>129.6</v>
          </cell>
          <cell r="BX72">
            <v>133.91999999999999</v>
          </cell>
          <cell r="BY72">
            <v>129.6</v>
          </cell>
          <cell r="BZ72">
            <v>133.91999999999999</v>
          </cell>
          <cell r="CA72">
            <v>133.91999999999999</v>
          </cell>
          <cell r="CB72">
            <v>129.6</v>
          </cell>
          <cell r="CC72">
            <v>133.91999999999999</v>
          </cell>
          <cell r="CD72">
            <v>129.6</v>
          </cell>
          <cell r="CE72">
            <v>133.91999999999999</v>
          </cell>
          <cell r="CF72">
            <v>134.292</v>
          </cell>
          <cell r="CG72">
            <v>121.29600000000001</v>
          </cell>
          <cell r="CH72">
            <v>134.292</v>
          </cell>
          <cell r="CI72">
            <v>129.96</v>
          </cell>
          <cell r="CJ72">
            <v>134.292</v>
          </cell>
          <cell r="CK72">
            <v>129.96</v>
          </cell>
          <cell r="CL72">
            <v>134.292</v>
          </cell>
          <cell r="CM72">
            <v>134.292</v>
          </cell>
          <cell r="CN72">
            <v>129.96</v>
          </cell>
          <cell r="CO72">
            <v>134.292</v>
          </cell>
          <cell r="CP72">
            <v>129.96</v>
          </cell>
          <cell r="CQ72">
            <v>134.292</v>
          </cell>
          <cell r="CR72">
            <v>134.292</v>
          </cell>
          <cell r="CS72">
            <v>121.29600000000001</v>
          </cell>
          <cell r="CT72">
            <v>134.292</v>
          </cell>
          <cell r="CU72">
            <v>129.96</v>
          </cell>
          <cell r="CV72">
            <v>134.292</v>
          </cell>
          <cell r="CW72">
            <v>129.96</v>
          </cell>
          <cell r="CX72">
            <v>134.292</v>
          </cell>
          <cell r="CY72">
            <v>134.292</v>
          </cell>
          <cell r="CZ72">
            <v>129.96</v>
          </cell>
          <cell r="DA72">
            <v>134.292</v>
          </cell>
          <cell r="DB72">
            <v>129.96</v>
          </cell>
          <cell r="DC72">
            <v>134.292</v>
          </cell>
          <cell r="DD72">
            <v>135.33359999999999</v>
          </cell>
          <cell r="DE72">
            <v>122.2368</v>
          </cell>
          <cell r="DF72">
            <v>135.33359999999999</v>
          </cell>
        </row>
        <row r="73">
          <cell r="D73" t="str">
            <v>RPS_2_Madera</v>
          </cell>
          <cell r="E73" t="str">
            <v>2003 Renewable Contracts</v>
          </cell>
          <cell r="F73"/>
          <cell r="G73" t="str">
            <v>Biomass and Waste</v>
          </cell>
          <cell r="H73">
            <v>40179</v>
          </cell>
          <cell r="I73">
            <v>10535.1888</v>
          </cell>
          <cell r="J73">
            <v>10195.343999999999</v>
          </cell>
          <cell r="K73">
            <v>10535.1888</v>
          </cell>
          <cell r="L73">
            <v>12677.016</v>
          </cell>
          <cell r="M73">
            <v>11450.208000000001</v>
          </cell>
          <cell r="N73">
            <v>12677.016</v>
          </cell>
          <cell r="O73">
            <v>12268.08</v>
          </cell>
          <cell r="P73">
            <v>12677.016</v>
          </cell>
          <cell r="Q73">
            <v>12268.08</v>
          </cell>
          <cell r="R73">
            <v>12677.016</v>
          </cell>
          <cell r="S73">
            <v>12677.016</v>
          </cell>
          <cell r="T73">
            <v>12268.08</v>
          </cell>
          <cell r="U73">
            <v>12677.016</v>
          </cell>
          <cell r="V73">
            <v>12268.08</v>
          </cell>
          <cell r="W73">
            <v>12677.016</v>
          </cell>
          <cell r="X73">
            <v>12677.016</v>
          </cell>
          <cell r="Y73">
            <v>11859.144</v>
          </cell>
          <cell r="Z73">
            <v>12677.016</v>
          </cell>
          <cell r="AA73">
            <v>12268.08</v>
          </cell>
          <cell r="AB73">
            <v>12677.016</v>
          </cell>
          <cell r="AC73">
            <v>12268.08</v>
          </cell>
          <cell r="AD73">
            <v>12677.016</v>
          </cell>
          <cell r="AE73">
            <v>12677.016</v>
          </cell>
          <cell r="AF73">
            <v>12268.08</v>
          </cell>
          <cell r="AG73">
            <v>12677.016</v>
          </cell>
          <cell r="AH73">
            <v>12268.08</v>
          </cell>
          <cell r="AI73">
            <v>12677.016</v>
          </cell>
          <cell r="AJ73">
            <v>12677.016</v>
          </cell>
          <cell r="AK73">
            <v>11450.208000000001</v>
          </cell>
          <cell r="AL73">
            <v>12677.016</v>
          </cell>
          <cell r="AM73">
            <v>12268.08</v>
          </cell>
          <cell r="AN73">
            <v>12677.016</v>
          </cell>
          <cell r="AO73">
            <v>12268.08</v>
          </cell>
          <cell r="AP73">
            <v>12677.016</v>
          </cell>
          <cell r="AQ73">
            <v>12677.016</v>
          </cell>
          <cell r="AR73">
            <v>12268.08</v>
          </cell>
          <cell r="AS73">
            <v>12677.016</v>
          </cell>
          <cell r="AT73">
            <v>12268.08</v>
          </cell>
          <cell r="AU73">
            <v>12677.016</v>
          </cell>
          <cell r="AV73">
            <v>12677.016</v>
          </cell>
          <cell r="AW73">
            <v>11450.208000000001</v>
          </cell>
          <cell r="AX73">
            <v>12677.016</v>
          </cell>
          <cell r="AY73">
            <v>12268.08</v>
          </cell>
          <cell r="AZ73">
            <v>12677.016</v>
          </cell>
          <cell r="BA73">
            <v>12268.08</v>
          </cell>
          <cell r="BB73">
            <v>12677.016</v>
          </cell>
          <cell r="BC73">
            <v>12677.016</v>
          </cell>
          <cell r="BD73">
            <v>12268.08</v>
          </cell>
          <cell r="BE73">
            <v>12677.016</v>
          </cell>
          <cell r="BF73">
            <v>12268.08</v>
          </cell>
          <cell r="BG73">
            <v>12677.016</v>
          </cell>
        </row>
        <row r="74">
          <cell r="D74" t="str">
            <v>RPS_30_Buckeye_Hydro_FiT</v>
          </cell>
          <cell r="E74" t="str">
            <v>2008 Renewable Contracts</v>
          </cell>
          <cell r="F74"/>
          <cell r="G74" t="str">
            <v>Small Hydroelectric</v>
          </cell>
          <cell r="H74">
            <v>40179</v>
          </cell>
          <cell r="I74">
            <v>89.28</v>
          </cell>
          <cell r="J74">
            <v>86.4</v>
          </cell>
          <cell r="K74">
            <v>89.28</v>
          </cell>
          <cell r="L74">
            <v>89.28</v>
          </cell>
          <cell r="M74">
            <v>80.64</v>
          </cell>
          <cell r="N74">
            <v>89.28</v>
          </cell>
          <cell r="O74">
            <v>86.4</v>
          </cell>
          <cell r="P74">
            <v>89.28</v>
          </cell>
          <cell r="Q74">
            <v>86.4</v>
          </cell>
          <cell r="R74">
            <v>89.28</v>
          </cell>
          <cell r="S74">
            <v>89.28</v>
          </cell>
          <cell r="T74">
            <v>86.4</v>
          </cell>
          <cell r="U74">
            <v>89.28</v>
          </cell>
          <cell r="V74">
            <v>86.4</v>
          </cell>
          <cell r="W74">
            <v>89.28</v>
          </cell>
          <cell r="X74">
            <v>89.28</v>
          </cell>
          <cell r="Y74">
            <v>83.52</v>
          </cell>
          <cell r="Z74">
            <v>89.28</v>
          </cell>
          <cell r="AA74">
            <v>86.4</v>
          </cell>
          <cell r="AB74">
            <v>89.28</v>
          </cell>
          <cell r="AC74">
            <v>86.4</v>
          </cell>
          <cell r="AD74">
            <v>89.28</v>
          </cell>
          <cell r="AE74">
            <v>89.28</v>
          </cell>
          <cell r="AF74">
            <v>86.4</v>
          </cell>
          <cell r="AG74">
            <v>89.28</v>
          </cell>
          <cell r="AH74">
            <v>86.4</v>
          </cell>
          <cell r="AI74">
            <v>89.28</v>
          </cell>
          <cell r="AJ74">
            <v>89.28</v>
          </cell>
          <cell r="AK74">
            <v>80.64</v>
          </cell>
          <cell r="AL74">
            <v>89.28</v>
          </cell>
          <cell r="AM74">
            <v>86.4</v>
          </cell>
          <cell r="AN74">
            <v>89.28</v>
          </cell>
          <cell r="AO74">
            <v>86.4</v>
          </cell>
          <cell r="AP74">
            <v>89.28</v>
          </cell>
          <cell r="AQ74">
            <v>89.28</v>
          </cell>
          <cell r="AR74">
            <v>86.4</v>
          </cell>
          <cell r="AS74">
            <v>89.28</v>
          </cell>
          <cell r="AT74">
            <v>86.4</v>
          </cell>
          <cell r="AU74">
            <v>89.28</v>
          </cell>
          <cell r="AV74">
            <v>89.28</v>
          </cell>
          <cell r="AW74">
            <v>80.64</v>
          </cell>
          <cell r="AX74">
            <v>89.28</v>
          </cell>
          <cell r="AY74">
            <v>86.4</v>
          </cell>
          <cell r="AZ74">
            <v>89.28</v>
          </cell>
          <cell r="BA74">
            <v>86.4</v>
          </cell>
          <cell r="BB74">
            <v>89.28</v>
          </cell>
          <cell r="BC74">
            <v>89.28</v>
          </cell>
          <cell r="BD74">
            <v>86.4</v>
          </cell>
          <cell r="BE74">
            <v>89.28</v>
          </cell>
          <cell r="BF74">
            <v>86.4</v>
          </cell>
          <cell r="BG74">
            <v>89.28</v>
          </cell>
          <cell r="BH74">
            <v>89.28</v>
          </cell>
          <cell r="BI74">
            <v>80.64</v>
          </cell>
          <cell r="BJ74">
            <v>89.28</v>
          </cell>
          <cell r="BK74">
            <v>86.4</v>
          </cell>
          <cell r="BL74">
            <v>89.28</v>
          </cell>
          <cell r="BM74">
            <v>86.4</v>
          </cell>
          <cell r="BN74">
            <v>89.28</v>
          </cell>
          <cell r="BO74">
            <v>89.28</v>
          </cell>
          <cell r="BP74">
            <v>86.4</v>
          </cell>
          <cell r="BQ74">
            <v>89.28</v>
          </cell>
          <cell r="BR74">
            <v>86.4</v>
          </cell>
          <cell r="BS74">
            <v>89.28</v>
          </cell>
          <cell r="BT74">
            <v>89.28</v>
          </cell>
          <cell r="BU74">
            <v>83.52</v>
          </cell>
          <cell r="BV74">
            <v>89.28</v>
          </cell>
          <cell r="BW74">
            <v>86.4</v>
          </cell>
          <cell r="BX74">
            <v>89.28</v>
          </cell>
          <cell r="BY74">
            <v>86.4</v>
          </cell>
          <cell r="BZ74">
            <v>89.28</v>
          </cell>
          <cell r="CA74">
            <v>89.28</v>
          </cell>
          <cell r="CB74">
            <v>86.4</v>
          </cell>
          <cell r="CC74">
            <v>89.28</v>
          </cell>
          <cell r="CD74">
            <v>86.4</v>
          </cell>
          <cell r="CE74">
            <v>89.28</v>
          </cell>
          <cell r="CF74">
            <v>89.28</v>
          </cell>
          <cell r="CG74">
            <v>80.64</v>
          </cell>
          <cell r="CH74">
            <v>89.28</v>
          </cell>
          <cell r="CI74">
            <v>86.4</v>
          </cell>
          <cell r="CJ74">
            <v>89.28</v>
          </cell>
          <cell r="CK74">
            <v>86.4</v>
          </cell>
          <cell r="CL74">
            <v>89.28</v>
          </cell>
          <cell r="CM74">
            <v>89.28</v>
          </cell>
          <cell r="CN74">
            <v>86.4</v>
          </cell>
          <cell r="CO74">
            <v>89.28</v>
          </cell>
          <cell r="CP74">
            <v>86.4</v>
          </cell>
          <cell r="CQ74">
            <v>89.28</v>
          </cell>
          <cell r="CR74">
            <v>139.72319999999999</v>
          </cell>
          <cell r="CS74">
            <v>126.2016</v>
          </cell>
          <cell r="CT74">
            <v>139.72319999999999</v>
          </cell>
          <cell r="CU74">
            <v>135.21600000000001</v>
          </cell>
          <cell r="CV74">
            <v>139.72319999999999</v>
          </cell>
          <cell r="CW74">
            <v>135.21600000000001</v>
          </cell>
          <cell r="CX74">
            <v>139.72319999999999</v>
          </cell>
          <cell r="CY74">
            <v>58.593600000000002</v>
          </cell>
        </row>
        <row r="75">
          <cell r="D75" t="str">
            <v>RPS_31_Original_16to1_FiT</v>
          </cell>
          <cell r="E75" t="str">
            <v>2008 Renewable Contracts</v>
          </cell>
          <cell r="F75"/>
          <cell r="G75" t="str">
            <v>Small Hydroelectric</v>
          </cell>
          <cell r="H75">
            <v>40179</v>
          </cell>
          <cell r="I75"/>
          <cell r="J75"/>
          <cell r="K75"/>
          <cell r="L75">
            <v>11.16</v>
          </cell>
          <cell r="M75">
            <v>10.08</v>
          </cell>
          <cell r="N75">
            <v>11.16</v>
          </cell>
          <cell r="O75">
            <v>10.8</v>
          </cell>
          <cell r="P75">
            <v>11.16</v>
          </cell>
          <cell r="Q75">
            <v>10.8</v>
          </cell>
          <cell r="R75">
            <v>11.16</v>
          </cell>
          <cell r="S75">
            <v>11.16</v>
          </cell>
          <cell r="T75">
            <v>10.8</v>
          </cell>
          <cell r="U75">
            <v>11.16</v>
          </cell>
          <cell r="V75">
            <v>10.8</v>
          </cell>
          <cell r="W75">
            <v>11.16</v>
          </cell>
          <cell r="X75">
            <v>11.16</v>
          </cell>
          <cell r="Y75">
            <v>10.44</v>
          </cell>
          <cell r="Z75">
            <v>11.16</v>
          </cell>
          <cell r="AA75">
            <v>10.8</v>
          </cell>
          <cell r="AB75">
            <v>11.16</v>
          </cell>
          <cell r="AC75">
            <v>10.8</v>
          </cell>
          <cell r="AD75">
            <v>11.16</v>
          </cell>
          <cell r="AE75">
            <v>11.16</v>
          </cell>
          <cell r="AF75">
            <v>10.8</v>
          </cell>
          <cell r="AG75">
            <v>11.16</v>
          </cell>
          <cell r="AH75">
            <v>10.8</v>
          </cell>
          <cell r="AI75">
            <v>11.16</v>
          </cell>
          <cell r="AJ75">
            <v>11.16</v>
          </cell>
          <cell r="AK75">
            <v>10.08</v>
          </cell>
          <cell r="AL75">
            <v>11.16</v>
          </cell>
          <cell r="AM75">
            <v>10.8</v>
          </cell>
          <cell r="AN75">
            <v>11.16</v>
          </cell>
          <cell r="AO75">
            <v>10.8</v>
          </cell>
          <cell r="AP75">
            <v>11.16</v>
          </cell>
          <cell r="AQ75">
            <v>11.16</v>
          </cell>
          <cell r="AR75">
            <v>10.8</v>
          </cell>
          <cell r="AS75">
            <v>11.16</v>
          </cell>
          <cell r="AT75">
            <v>10.8</v>
          </cell>
          <cell r="AU75">
            <v>11.16</v>
          </cell>
          <cell r="AV75">
            <v>11.16</v>
          </cell>
          <cell r="AW75">
            <v>10.08</v>
          </cell>
          <cell r="AX75">
            <v>11.16</v>
          </cell>
          <cell r="AY75">
            <v>10.8</v>
          </cell>
          <cell r="AZ75">
            <v>11.16</v>
          </cell>
          <cell r="BA75">
            <v>10.8</v>
          </cell>
          <cell r="BB75">
            <v>11.16</v>
          </cell>
          <cell r="BC75">
            <v>11.16</v>
          </cell>
          <cell r="BD75">
            <v>10.8</v>
          </cell>
          <cell r="BE75">
            <v>11.16</v>
          </cell>
          <cell r="BF75">
            <v>10.8</v>
          </cell>
          <cell r="BG75">
            <v>11.16</v>
          </cell>
          <cell r="BH75">
            <v>11.16</v>
          </cell>
          <cell r="BI75">
            <v>10.08</v>
          </cell>
          <cell r="BJ75">
            <v>11.16</v>
          </cell>
          <cell r="BK75">
            <v>10.8</v>
          </cell>
          <cell r="BL75">
            <v>11.16</v>
          </cell>
          <cell r="BM75">
            <v>10.8</v>
          </cell>
          <cell r="BN75">
            <v>11.16</v>
          </cell>
          <cell r="BO75">
            <v>11.16</v>
          </cell>
          <cell r="BP75">
            <v>10.8</v>
          </cell>
          <cell r="BQ75">
            <v>11.16</v>
          </cell>
          <cell r="BR75">
            <v>10.8</v>
          </cell>
          <cell r="BS75">
            <v>11.16</v>
          </cell>
          <cell r="BT75">
            <v>11.16</v>
          </cell>
          <cell r="BU75">
            <v>10.44</v>
          </cell>
          <cell r="BV75">
            <v>11.16</v>
          </cell>
          <cell r="BW75">
            <v>10.8</v>
          </cell>
          <cell r="BX75">
            <v>11.16</v>
          </cell>
          <cell r="BY75">
            <v>10.8</v>
          </cell>
          <cell r="BZ75">
            <v>11.16</v>
          </cell>
          <cell r="CA75">
            <v>11.16</v>
          </cell>
          <cell r="CB75">
            <v>10.8</v>
          </cell>
          <cell r="CC75">
            <v>11.16</v>
          </cell>
          <cell r="CD75">
            <v>10.8</v>
          </cell>
          <cell r="CE75">
            <v>11.16</v>
          </cell>
          <cell r="CF75">
            <v>11.16</v>
          </cell>
          <cell r="CG75">
            <v>10.08</v>
          </cell>
          <cell r="CH75">
            <v>11.16</v>
          </cell>
          <cell r="CI75">
            <v>10.8</v>
          </cell>
          <cell r="CJ75">
            <v>11.16</v>
          </cell>
          <cell r="CK75">
            <v>10.8</v>
          </cell>
          <cell r="CL75">
            <v>11.16</v>
          </cell>
          <cell r="CM75">
            <v>11.16</v>
          </cell>
          <cell r="CN75">
            <v>10.8</v>
          </cell>
          <cell r="CO75">
            <v>11.16</v>
          </cell>
          <cell r="CP75">
            <v>10.8</v>
          </cell>
          <cell r="CQ75">
            <v>11.16</v>
          </cell>
          <cell r="CR75">
            <v>11.16</v>
          </cell>
          <cell r="CS75">
            <v>10.08</v>
          </cell>
          <cell r="CT75">
            <v>11.16</v>
          </cell>
          <cell r="CU75">
            <v>10.8</v>
          </cell>
          <cell r="CV75">
            <v>11.16</v>
          </cell>
          <cell r="CW75">
            <v>10.8</v>
          </cell>
          <cell r="CX75">
            <v>11.16</v>
          </cell>
          <cell r="CY75">
            <v>11.16</v>
          </cell>
          <cell r="CZ75">
            <v>10.8</v>
          </cell>
          <cell r="DA75">
            <v>11.16</v>
          </cell>
          <cell r="DB75">
            <v>10.8</v>
          </cell>
          <cell r="DC75">
            <v>11.16</v>
          </cell>
          <cell r="DD75">
            <v>11.16</v>
          </cell>
          <cell r="DE75">
            <v>10.08</v>
          </cell>
          <cell r="DF75">
            <v>11.16</v>
          </cell>
          <cell r="DG75">
            <v>10.8</v>
          </cell>
          <cell r="DH75">
            <v>11.16</v>
          </cell>
          <cell r="DI75">
            <v>10.8</v>
          </cell>
          <cell r="DJ75">
            <v>11.16</v>
          </cell>
          <cell r="DK75">
            <v>11.16</v>
          </cell>
          <cell r="DL75">
            <v>10.8</v>
          </cell>
          <cell r="DM75">
            <v>11.16</v>
          </cell>
          <cell r="DN75">
            <v>10.8</v>
          </cell>
          <cell r="DO75">
            <v>11.16</v>
          </cell>
          <cell r="DP75">
            <v>11.16</v>
          </cell>
          <cell r="DQ75">
            <v>10.44</v>
          </cell>
          <cell r="DR75">
            <v>11.16</v>
          </cell>
          <cell r="DS75">
            <v>10.8</v>
          </cell>
          <cell r="DT75">
            <v>11.16</v>
          </cell>
          <cell r="DU75">
            <v>10.8</v>
          </cell>
          <cell r="DV75">
            <v>11.16</v>
          </cell>
          <cell r="DW75">
            <v>11.16</v>
          </cell>
          <cell r="DX75">
            <v>10.8</v>
          </cell>
          <cell r="DY75">
            <v>11.16</v>
          </cell>
          <cell r="DZ75">
            <v>10.8</v>
          </cell>
          <cell r="EA75">
            <v>11.16</v>
          </cell>
        </row>
        <row r="76">
          <cell r="D76" t="str">
            <v>RPS_32_RTR_Global_FiT</v>
          </cell>
          <cell r="E76" t="str">
            <v>2008 Renewable Contracts</v>
          </cell>
          <cell r="F76"/>
          <cell r="G76" t="str">
            <v>Biomass and Waste</v>
          </cell>
          <cell r="H76">
            <v>40179</v>
          </cell>
          <cell r="I76"/>
          <cell r="J76"/>
          <cell r="K76"/>
          <cell r="L76">
            <v>1880.46</v>
          </cell>
          <cell r="M76">
            <v>1698.48</v>
          </cell>
          <cell r="N76">
            <v>1880.46</v>
          </cell>
          <cell r="O76">
            <v>1819.8</v>
          </cell>
          <cell r="P76">
            <v>1880.46</v>
          </cell>
          <cell r="Q76">
            <v>1819.8</v>
          </cell>
          <cell r="R76">
            <v>1880.46</v>
          </cell>
          <cell r="S76">
            <v>1880.46</v>
          </cell>
          <cell r="T76">
            <v>1819.8</v>
          </cell>
          <cell r="U76">
            <v>1880.46</v>
          </cell>
          <cell r="V76">
            <v>1819.8</v>
          </cell>
          <cell r="W76">
            <v>1880.46</v>
          </cell>
          <cell r="X76">
            <v>1875.3263999999999</v>
          </cell>
          <cell r="Y76">
            <v>1754.3376000000001</v>
          </cell>
          <cell r="Z76">
            <v>1875.3263999999999</v>
          </cell>
          <cell r="AA76">
            <v>1814.8320000000001</v>
          </cell>
          <cell r="AB76">
            <v>1875.3263999999999</v>
          </cell>
          <cell r="AC76">
            <v>1814.8320000000001</v>
          </cell>
          <cell r="AD76">
            <v>1875.3263999999999</v>
          </cell>
          <cell r="AE76">
            <v>1875.3263999999999</v>
          </cell>
          <cell r="AF76">
            <v>1814.8320000000001</v>
          </cell>
          <cell r="AG76">
            <v>1875.3263999999999</v>
          </cell>
          <cell r="AH76">
            <v>1814.8320000000001</v>
          </cell>
          <cell r="AI76">
            <v>1875.3263999999999</v>
          </cell>
          <cell r="AJ76">
            <v>1880.46</v>
          </cell>
          <cell r="AK76">
            <v>1698.48</v>
          </cell>
          <cell r="AL76">
            <v>1880.46</v>
          </cell>
          <cell r="AM76">
            <v>1819.8</v>
          </cell>
          <cell r="AN76">
            <v>1880.46</v>
          </cell>
          <cell r="AO76">
            <v>1819.8</v>
          </cell>
          <cell r="AP76">
            <v>1880.46</v>
          </cell>
          <cell r="AQ76">
            <v>1880.46</v>
          </cell>
          <cell r="AR76">
            <v>1819.8</v>
          </cell>
          <cell r="AS76">
            <v>1880.46</v>
          </cell>
          <cell r="AT76">
            <v>1819.8</v>
          </cell>
          <cell r="AU76">
            <v>1880.46</v>
          </cell>
          <cell r="AV76">
            <v>1880.46</v>
          </cell>
          <cell r="AW76">
            <v>1698.48</v>
          </cell>
          <cell r="AX76">
            <v>1880.46</v>
          </cell>
          <cell r="AY76">
            <v>1819.8</v>
          </cell>
          <cell r="AZ76">
            <v>1880.46</v>
          </cell>
          <cell r="BA76">
            <v>1819.8</v>
          </cell>
          <cell r="BB76">
            <v>1880.46</v>
          </cell>
          <cell r="BC76">
            <v>1880.46</v>
          </cell>
          <cell r="BD76">
            <v>1819.8</v>
          </cell>
          <cell r="BE76">
            <v>1880.46</v>
          </cell>
          <cell r="BF76">
            <v>1819.8</v>
          </cell>
          <cell r="BG76">
            <v>1880.46</v>
          </cell>
          <cell r="BH76">
            <v>1880.46</v>
          </cell>
          <cell r="BI76">
            <v>1698.48</v>
          </cell>
          <cell r="BJ76">
            <v>1880.46</v>
          </cell>
          <cell r="BK76">
            <v>1819.8</v>
          </cell>
          <cell r="BL76">
            <v>1880.46</v>
          </cell>
          <cell r="BM76">
            <v>1819.8</v>
          </cell>
          <cell r="BN76">
            <v>1880.46</v>
          </cell>
          <cell r="BO76">
            <v>1880.46</v>
          </cell>
          <cell r="BP76">
            <v>1819.8</v>
          </cell>
          <cell r="BQ76">
            <v>1880.46</v>
          </cell>
          <cell r="BR76">
            <v>1819.8</v>
          </cell>
          <cell r="BS76">
            <v>1880.46</v>
          </cell>
          <cell r="BT76">
            <v>1875.3263999999999</v>
          </cell>
          <cell r="BU76">
            <v>1754.3376000000001</v>
          </cell>
          <cell r="BV76">
            <v>1875.3263999999999</v>
          </cell>
          <cell r="BW76">
            <v>1814.8320000000001</v>
          </cell>
          <cell r="BX76">
            <v>1875.3263999999999</v>
          </cell>
          <cell r="BY76">
            <v>1814.8320000000001</v>
          </cell>
          <cell r="BZ76">
            <v>1875.3263999999999</v>
          </cell>
          <cell r="CA76">
            <v>1875.3263999999999</v>
          </cell>
          <cell r="CB76">
            <v>1814.8320000000001</v>
          </cell>
          <cell r="CC76">
            <v>1875.3263999999999</v>
          </cell>
          <cell r="CD76">
            <v>1814.8320000000001</v>
          </cell>
          <cell r="CE76">
            <v>1875.3263999999999</v>
          </cell>
          <cell r="CF76">
            <v>1880.46</v>
          </cell>
          <cell r="CG76">
            <v>1698.48</v>
          </cell>
          <cell r="CH76">
            <v>1880.46</v>
          </cell>
          <cell r="CI76">
            <v>1819.8</v>
          </cell>
          <cell r="CJ76">
            <v>1880.46</v>
          </cell>
          <cell r="CK76">
            <v>1819.8</v>
          </cell>
          <cell r="CL76">
            <v>1880.46</v>
          </cell>
          <cell r="CM76">
            <v>1880.46</v>
          </cell>
          <cell r="CN76">
            <v>1819.8</v>
          </cell>
          <cell r="CO76">
            <v>1880.46</v>
          </cell>
          <cell r="CP76">
            <v>1819.8</v>
          </cell>
          <cell r="CQ76">
            <v>1880.46</v>
          </cell>
          <cell r="CR76">
            <v>1880.46</v>
          </cell>
          <cell r="CS76">
            <v>1698.48</v>
          </cell>
          <cell r="CT76">
            <v>1880.46</v>
          </cell>
          <cell r="CU76">
            <v>1819.8</v>
          </cell>
          <cell r="CV76">
            <v>1880.46</v>
          </cell>
          <cell r="CW76">
            <v>1819.8</v>
          </cell>
          <cell r="CX76">
            <v>1880.46</v>
          </cell>
          <cell r="CY76">
            <v>1880.46</v>
          </cell>
          <cell r="CZ76">
            <v>1819.8</v>
          </cell>
          <cell r="DA76">
            <v>1880.46</v>
          </cell>
          <cell r="DB76">
            <v>1819.8</v>
          </cell>
          <cell r="DC76">
            <v>1880.46</v>
          </cell>
          <cell r="DD76">
            <v>1880.46</v>
          </cell>
          <cell r="DE76">
            <v>1698.48</v>
          </cell>
          <cell r="DF76">
            <v>1880.46</v>
          </cell>
          <cell r="DG76">
            <v>1819.8</v>
          </cell>
          <cell r="DH76">
            <v>1880.46</v>
          </cell>
          <cell r="DI76">
            <v>1819.8</v>
          </cell>
          <cell r="DJ76">
            <v>1880.46</v>
          </cell>
          <cell r="DK76">
            <v>1880.46</v>
          </cell>
          <cell r="DL76">
            <v>1819.8</v>
          </cell>
          <cell r="DM76">
            <v>1880.46</v>
          </cell>
          <cell r="DN76">
            <v>1819.8</v>
          </cell>
          <cell r="DO76">
            <v>1880.46</v>
          </cell>
          <cell r="DP76">
            <v>1875.3263999999999</v>
          </cell>
          <cell r="DQ76">
            <v>1754.3376000000001</v>
          </cell>
          <cell r="DR76">
            <v>1875.3263999999999</v>
          </cell>
          <cell r="DS76">
            <v>1814.8320000000001</v>
          </cell>
          <cell r="DT76">
            <v>1875.3263999999999</v>
          </cell>
          <cell r="DU76">
            <v>1814.8320000000001</v>
          </cell>
          <cell r="DV76">
            <v>1875.3263999999999</v>
          </cell>
          <cell r="DW76">
            <v>1875.3263999999999</v>
          </cell>
          <cell r="DX76">
            <v>1814.8320000000001</v>
          </cell>
          <cell r="DY76">
            <v>1875.3263999999999</v>
          </cell>
          <cell r="DZ76">
            <v>1814.8320000000001</v>
          </cell>
          <cell r="EA76">
            <v>1875.3263999999999</v>
          </cell>
        </row>
        <row r="77">
          <cell r="D77" t="str">
            <v>RPS_38_Santa_Maria_II_FiT</v>
          </cell>
          <cell r="E77" t="str">
            <v>2008 Renewable Contracts</v>
          </cell>
          <cell r="F77"/>
          <cell r="G77" t="str">
            <v>Biomass and Waste</v>
          </cell>
          <cell r="H77">
            <v>40330</v>
          </cell>
          <cell r="I77">
            <v>528.24</v>
          </cell>
          <cell r="J77">
            <v>511.2</v>
          </cell>
          <cell r="K77">
            <v>528.24</v>
          </cell>
          <cell r="L77">
            <v>528.24</v>
          </cell>
          <cell r="M77">
            <v>477.12</v>
          </cell>
          <cell r="N77">
            <v>528.24</v>
          </cell>
          <cell r="O77">
            <v>511.2</v>
          </cell>
          <cell r="P77">
            <v>528.24</v>
          </cell>
          <cell r="Q77">
            <v>511.2</v>
          </cell>
          <cell r="R77">
            <v>528.24</v>
          </cell>
          <cell r="S77">
            <v>528.24</v>
          </cell>
          <cell r="T77">
            <v>511.2</v>
          </cell>
          <cell r="U77">
            <v>528.24</v>
          </cell>
          <cell r="V77">
            <v>511.2</v>
          </cell>
          <cell r="W77">
            <v>528.24</v>
          </cell>
          <cell r="X77">
            <v>528.24</v>
          </cell>
          <cell r="Y77">
            <v>494.16</v>
          </cell>
          <cell r="Z77">
            <v>528.24</v>
          </cell>
          <cell r="AA77">
            <v>511.2</v>
          </cell>
          <cell r="AB77">
            <v>528.24</v>
          </cell>
          <cell r="AC77">
            <v>511.2</v>
          </cell>
          <cell r="AD77">
            <v>528.24</v>
          </cell>
          <cell r="AE77">
            <v>528.24</v>
          </cell>
          <cell r="AF77">
            <v>511.2</v>
          </cell>
          <cell r="AG77">
            <v>528.24</v>
          </cell>
          <cell r="AH77">
            <v>511.2</v>
          </cell>
          <cell r="AI77">
            <v>528.24</v>
          </cell>
          <cell r="AJ77">
            <v>528.24</v>
          </cell>
          <cell r="AK77">
            <v>477.12</v>
          </cell>
          <cell r="AL77">
            <v>528.24</v>
          </cell>
          <cell r="AM77">
            <v>511.2</v>
          </cell>
          <cell r="AN77">
            <v>528.24</v>
          </cell>
          <cell r="AO77">
            <v>511.2</v>
          </cell>
          <cell r="AP77">
            <v>528.24</v>
          </cell>
          <cell r="AQ77">
            <v>528.24</v>
          </cell>
          <cell r="AR77">
            <v>511.2</v>
          </cell>
          <cell r="AS77">
            <v>528.24</v>
          </cell>
          <cell r="AT77">
            <v>511.2</v>
          </cell>
          <cell r="AU77">
            <v>528.24</v>
          </cell>
          <cell r="AV77">
            <v>528.24</v>
          </cell>
          <cell r="AW77">
            <v>477.12</v>
          </cell>
          <cell r="AX77">
            <v>528.24</v>
          </cell>
          <cell r="AY77">
            <v>511.2</v>
          </cell>
          <cell r="AZ77">
            <v>528.24</v>
          </cell>
          <cell r="BA77">
            <v>511.2</v>
          </cell>
          <cell r="BB77">
            <v>528.24</v>
          </cell>
          <cell r="BC77">
            <v>528.24</v>
          </cell>
          <cell r="BD77">
            <v>511.2</v>
          </cell>
          <cell r="BE77">
            <v>528.24</v>
          </cell>
          <cell r="BF77">
            <v>511.2</v>
          </cell>
          <cell r="BG77">
            <v>528.24</v>
          </cell>
          <cell r="BH77">
            <v>528.24</v>
          </cell>
          <cell r="BI77">
            <v>477.12</v>
          </cell>
          <cell r="BJ77">
            <v>528.24</v>
          </cell>
          <cell r="BK77">
            <v>511.2</v>
          </cell>
          <cell r="BL77">
            <v>528.24</v>
          </cell>
          <cell r="BM77">
            <v>511.2</v>
          </cell>
          <cell r="BN77">
            <v>528.24</v>
          </cell>
          <cell r="BO77">
            <v>528.24</v>
          </cell>
          <cell r="BP77">
            <v>511.2</v>
          </cell>
          <cell r="BQ77">
            <v>528.24</v>
          </cell>
          <cell r="BR77">
            <v>511.2</v>
          </cell>
          <cell r="BS77">
            <v>528.24</v>
          </cell>
          <cell r="BT77">
            <v>528.24</v>
          </cell>
          <cell r="BU77">
            <v>494.16</v>
          </cell>
          <cell r="BV77">
            <v>528.24</v>
          </cell>
          <cell r="BW77">
            <v>511.2</v>
          </cell>
          <cell r="BX77">
            <v>528.24</v>
          </cell>
          <cell r="BY77">
            <v>511.2</v>
          </cell>
          <cell r="BZ77">
            <v>528.24</v>
          </cell>
          <cell r="CA77">
            <v>528.24</v>
          </cell>
          <cell r="CB77">
            <v>511.2</v>
          </cell>
          <cell r="CC77">
            <v>528.24</v>
          </cell>
          <cell r="CD77">
            <v>511.2</v>
          </cell>
          <cell r="CE77">
            <v>528.24</v>
          </cell>
          <cell r="CF77">
            <v>528.24</v>
          </cell>
          <cell r="CG77">
            <v>477.12</v>
          </cell>
          <cell r="CH77">
            <v>528.24</v>
          </cell>
          <cell r="CI77">
            <v>511.2</v>
          </cell>
          <cell r="CJ77">
            <v>528.24</v>
          </cell>
          <cell r="CK77">
            <v>511.2</v>
          </cell>
          <cell r="CL77">
            <v>528.24</v>
          </cell>
          <cell r="CM77">
            <v>528.24</v>
          </cell>
          <cell r="CN77">
            <v>511.2</v>
          </cell>
          <cell r="CO77">
            <v>528.24</v>
          </cell>
          <cell r="CP77">
            <v>511.2</v>
          </cell>
          <cell r="CQ77">
            <v>528.24</v>
          </cell>
          <cell r="CR77">
            <v>528.24</v>
          </cell>
          <cell r="CS77">
            <v>477.12</v>
          </cell>
          <cell r="CT77">
            <v>528.24</v>
          </cell>
          <cell r="CU77">
            <v>511.2</v>
          </cell>
          <cell r="CV77">
            <v>528.24</v>
          </cell>
          <cell r="CW77">
            <v>511.2</v>
          </cell>
          <cell r="CX77">
            <v>528.24</v>
          </cell>
          <cell r="CY77">
            <v>528.24</v>
          </cell>
          <cell r="CZ77">
            <v>511.2</v>
          </cell>
          <cell r="DA77">
            <v>528.24</v>
          </cell>
          <cell r="DB77">
            <v>511.2</v>
          </cell>
          <cell r="DC77">
            <v>528.24</v>
          </cell>
          <cell r="DD77">
            <v>528.24</v>
          </cell>
          <cell r="DE77">
            <v>477.12</v>
          </cell>
          <cell r="DF77">
            <v>528.24</v>
          </cell>
          <cell r="DG77">
            <v>511.2</v>
          </cell>
          <cell r="DH77">
            <v>528.24</v>
          </cell>
          <cell r="DI77">
            <v>511.2</v>
          </cell>
          <cell r="DJ77">
            <v>528.24</v>
          </cell>
          <cell r="DK77">
            <v>528.24</v>
          </cell>
          <cell r="DL77">
            <v>511.2</v>
          </cell>
          <cell r="DM77">
            <v>528.24</v>
          </cell>
          <cell r="DN77">
            <v>511.2</v>
          </cell>
          <cell r="DO77">
            <v>528.24</v>
          </cell>
          <cell r="DP77">
            <v>528.24</v>
          </cell>
          <cell r="DQ77">
            <v>494.16</v>
          </cell>
          <cell r="DR77">
            <v>528.24</v>
          </cell>
          <cell r="DS77">
            <v>511.2</v>
          </cell>
          <cell r="DT77">
            <v>528.24</v>
          </cell>
          <cell r="DU77">
            <v>511.2</v>
          </cell>
          <cell r="DV77">
            <v>528.24</v>
          </cell>
          <cell r="DW77">
            <v>528.24</v>
          </cell>
          <cell r="DX77">
            <v>511.2</v>
          </cell>
          <cell r="DY77">
            <v>528.24</v>
          </cell>
          <cell r="DZ77">
            <v>511.2</v>
          </cell>
          <cell r="EA77">
            <v>528.24</v>
          </cell>
        </row>
        <row r="78">
          <cell r="D78" t="str">
            <v>RPS_39_Newell_Creek_Dam_FiT</v>
          </cell>
          <cell r="E78" t="str">
            <v>2008 Renewable Contracts</v>
          </cell>
          <cell r="F78"/>
          <cell r="G78" t="str">
            <v>Small Hydroelectric</v>
          </cell>
          <cell r="H78">
            <v>40544</v>
          </cell>
          <cell r="I78"/>
          <cell r="J78"/>
          <cell r="K78"/>
          <cell r="L78">
            <v>18.600000000000001</v>
          </cell>
          <cell r="M78">
            <v>16.8</v>
          </cell>
          <cell r="N78">
            <v>18.600000000000001</v>
          </cell>
          <cell r="O78">
            <v>18</v>
          </cell>
          <cell r="P78">
            <v>18.600000000000001</v>
          </cell>
          <cell r="Q78">
            <v>18</v>
          </cell>
          <cell r="R78">
            <v>18.600000000000001</v>
          </cell>
          <cell r="S78">
            <v>18.600000000000001</v>
          </cell>
          <cell r="T78">
            <v>18</v>
          </cell>
          <cell r="U78">
            <v>18.600000000000001</v>
          </cell>
          <cell r="V78">
            <v>18</v>
          </cell>
          <cell r="W78">
            <v>18.600000000000001</v>
          </cell>
          <cell r="X78">
            <v>18.600000000000001</v>
          </cell>
          <cell r="Y78">
            <v>17.399999999999999</v>
          </cell>
          <cell r="Z78">
            <v>18.600000000000001</v>
          </cell>
          <cell r="AA78">
            <v>18</v>
          </cell>
          <cell r="AB78">
            <v>18.600000000000001</v>
          </cell>
          <cell r="AC78">
            <v>18</v>
          </cell>
          <cell r="AD78">
            <v>18.600000000000001</v>
          </cell>
          <cell r="AE78">
            <v>18.600000000000001</v>
          </cell>
          <cell r="AF78">
            <v>18</v>
          </cell>
          <cell r="AG78">
            <v>18.600000000000001</v>
          </cell>
          <cell r="AH78">
            <v>18</v>
          </cell>
          <cell r="AI78">
            <v>18.600000000000001</v>
          </cell>
          <cell r="AJ78">
            <v>18.600000000000001</v>
          </cell>
          <cell r="AK78">
            <v>16.8</v>
          </cell>
          <cell r="AL78">
            <v>18.600000000000001</v>
          </cell>
          <cell r="AM78">
            <v>18</v>
          </cell>
          <cell r="AN78">
            <v>18.600000000000001</v>
          </cell>
          <cell r="AO78">
            <v>18</v>
          </cell>
          <cell r="AP78">
            <v>18.600000000000001</v>
          </cell>
          <cell r="AQ78">
            <v>18.600000000000001</v>
          </cell>
          <cell r="AR78">
            <v>18</v>
          </cell>
          <cell r="AS78">
            <v>18.600000000000001</v>
          </cell>
          <cell r="AT78">
            <v>18</v>
          </cell>
          <cell r="AU78">
            <v>18.600000000000001</v>
          </cell>
          <cell r="AV78">
            <v>18.600000000000001</v>
          </cell>
          <cell r="AW78">
            <v>16.8</v>
          </cell>
          <cell r="AX78">
            <v>18.600000000000001</v>
          </cell>
          <cell r="AY78">
            <v>18</v>
          </cell>
          <cell r="AZ78">
            <v>18.600000000000001</v>
          </cell>
          <cell r="BA78">
            <v>18</v>
          </cell>
          <cell r="BB78">
            <v>18.600000000000001</v>
          </cell>
          <cell r="BC78">
            <v>18.600000000000001</v>
          </cell>
          <cell r="BD78">
            <v>18</v>
          </cell>
          <cell r="BE78">
            <v>18.600000000000001</v>
          </cell>
          <cell r="BF78">
            <v>18</v>
          </cell>
          <cell r="BG78">
            <v>18.600000000000001</v>
          </cell>
          <cell r="BH78">
            <v>18.600000000000001</v>
          </cell>
          <cell r="BI78">
            <v>16.8</v>
          </cell>
          <cell r="BJ78">
            <v>18.600000000000001</v>
          </cell>
          <cell r="BK78">
            <v>18</v>
          </cell>
          <cell r="BL78">
            <v>18.600000000000001</v>
          </cell>
          <cell r="BM78">
            <v>18</v>
          </cell>
          <cell r="BN78">
            <v>18.600000000000001</v>
          </cell>
          <cell r="BO78">
            <v>18.600000000000001</v>
          </cell>
          <cell r="BP78">
            <v>18</v>
          </cell>
          <cell r="BQ78">
            <v>18.600000000000001</v>
          </cell>
          <cell r="BR78">
            <v>18</v>
          </cell>
          <cell r="BS78">
            <v>18.600000000000001</v>
          </cell>
          <cell r="BT78">
            <v>18.600000000000001</v>
          </cell>
          <cell r="BU78">
            <v>17.399999999999999</v>
          </cell>
          <cell r="BV78">
            <v>18.600000000000001</v>
          </cell>
          <cell r="BW78">
            <v>18</v>
          </cell>
          <cell r="BX78">
            <v>18.600000000000001</v>
          </cell>
          <cell r="BY78">
            <v>18</v>
          </cell>
          <cell r="BZ78">
            <v>18.600000000000001</v>
          </cell>
          <cell r="CA78">
            <v>18.600000000000001</v>
          </cell>
          <cell r="CB78">
            <v>18</v>
          </cell>
          <cell r="CC78">
            <v>18.600000000000001</v>
          </cell>
          <cell r="CD78">
            <v>18</v>
          </cell>
          <cell r="CE78">
            <v>18.600000000000001</v>
          </cell>
          <cell r="CF78">
            <v>18.600000000000001</v>
          </cell>
          <cell r="CG78">
            <v>16.8</v>
          </cell>
          <cell r="CH78">
            <v>18.600000000000001</v>
          </cell>
          <cell r="CI78">
            <v>18</v>
          </cell>
          <cell r="CJ78">
            <v>18.600000000000001</v>
          </cell>
          <cell r="CK78">
            <v>18</v>
          </cell>
          <cell r="CL78">
            <v>18.600000000000001</v>
          </cell>
          <cell r="CM78">
            <v>18.600000000000001</v>
          </cell>
          <cell r="CN78">
            <v>18</v>
          </cell>
          <cell r="CO78">
            <v>18.600000000000001</v>
          </cell>
          <cell r="CP78">
            <v>18</v>
          </cell>
          <cell r="CQ78">
            <v>18.600000000000001</v>
          </cell>
          <cell r="CR78">
            <v>18.600000000000001</v>
          </cell>
          <cell r="CS78">
            <v>16.8</v>
          </cell>
          <cell r="CT78">
            <v>18.600000000000001</v>
          </cell>
          <cell r="CU78">
            <v>18</v>
          </cell>
          <cell r="CV78">
            <v>18.600000000000001</v>
          </cell>
          <cell r="CW78">
            <v>18</v>
          </cell>
          <cell r="CX78">
            <v>18.600000000000001</v>
          </cell>
          <cell r="CY78">
            <v>18.600000000000001</v>
          </cell>
          <cell r="CZ78">
            <v>18</v>
          </cell>
          <cell r="DA78">
            <v>18.600000000000001</v>
          </cell>
          <cell r="DB78">
            <v>18</v>
          </cell>
          <cell r="DC78">
            <v>18.600000000000001</v>
          </cell>
          <cell r="DD78">
            <v>18.600000000000001</v>
          </cell>
          <cell r="DE78">
            <v>16.8</v>
          </cell>
          <cell r="DF78">
            <v>18.600000000000001</v>
          </cell>
          <cell r="DG78">
            <v>18</v>
          </cell>
          <cell r="DH78">
            <v>18.600000000000001</v>
          </cell>
          <cell r="DI78">
            <v>18</v>
          </cell>
          <cell r="DJ78">
            <v>18.600000000000001</v>
          </cell>
          <cell r="DK78">
            <v>18.600000000000001</v>
          </cell>
          <cell r="DL78">
            <v>18</v>
          </cell>
          <cell r="DM78">
            <v>18.600000000000001</v>
          </cell>
          <cell r="DN78">
            <v>18</v>
          </cell>
          <cell r="DO78">
            <v>18.600000000000001</v>
          </cell>
          <cell r="DP78">
            <v>18.600000000000001</v>
          </cell>
          <cell r="DQ78">
            <v>17.399999999999999</v>
          </cell>
          <cell r="DR78">
            <v>18.600000000000001</v>
          </cell>
          <cell r="DS78">
            <v>18</v>
          </cell>
          <cell r="DT78">
            <v>18.600000000000001</v>
          </cell>
          <cell r="DU78">
            <v>18</v>
          </cell>
          <cell r="DV78">
            <v>18.600000000000001</v>
          </cell>
          <cell r="DW78">
            <v>18.600000000000001</v>
          </cell>
          <cell r="DX78">
            <v>18</v>
          </cell>
          <cell r="DY78">
            <v>18.600000000000001</v>
          </cell>
          <cell r="DZ78">
            <v>18</v>
          </cell>
          <cell r="EA78">
            <v>18.600000000000001</v>
          </cell>
        </row>
        <row r="79">
          <cell r="D79" t="str">
            <v>RPS_3_Sierra</v>
          </cell>
          <cell r="E79" t="str">
            <v>2003 Renewable Contracts</v>
          </cell>
          <cell r="F79"/>
          <cell r="G79" t="str">
            <v>Biomass and Waste</v>
          </cell>
          <cell r="H79">
            <v>40179</v>
          </cell>
          <cell r="I79">
            <v>3472.9176000000002</v>
          </cell>
          <cell r="J79">
            <v>3360.8879999999999</v>
          </cell>
          <cell r="K79">
            <v>3472.9176000000002</v>
          </cell>
          <cell r="L79">
            <v>3366.3768</v>
          </cell>
          <cell r="M79">
            <v>3040.5983999999999</v>
          </cell>
          <cell r="N79">
            <v>3366.3768</v>
          </cell>
          <cell r="O79">
            <v>3257.7840000000001</v>
          </cell>
          <cell r="P79">
            <v>3366.3768</v>
          </cell>
          <cell r="Q79">
            <v>3257.7840000000001</v>
          </cell>
          <cell r="R79">
            <v>3366.3768</v>
          </cell>
          <cell r="S79">
            <v>3366.3768</v>
          </cell>
          <cell r="T79">
            <v>3257.7840000000001</v>
          </cell>
          <cell r="U79">
            <v>3366.3768</v>
          </cell>
          <cell r="V79">
            <v>3257.7840000000001</v>
          </cell>
          <cell r="W79">
            <v>3366.3768</v>
          </cell>
          <cell r="X79">
            <v>3366.3768</v>
          </cell>
          <cell r="Y79">
            <v>3149.1912000000002</v>
          </cell>
          <cell r="Z79">
            <v>3366.3768</v>
          </cell>
          <cell r="AA79">
            <v>3257.7840000000001</v>
          </cell>
          <cell r="AB79">
            <v>3366.3768</v>
          </cell>
          <cell r="AC79">
            <v>3257.7840000000001</v>
          </cell>
          <cell r="AD79">
            <v>3366.3768</v>
          </cell>
          <cell r="AE79">
            <v>3366.3768</v>
          </cell>
          <cell r="AF79">
            <v>3257.7840000000001</v>
          </cell>
          <cell r="AG79">
            <v>3366.3768</v>
          </cell>
          <cell r="AH79">
            <v>3257.7840000000001</v>
          </cell>
          <cell r="AI79">
            <v>3366.3768</v>
          </cell>
          <cell r="AJ79">
            <v>3366.3768</v>
          </cell>
          <cell r="AK79">
            <v>3040.5983999999999</v>
          </cell>
          <cell r="AL79">
            <v>3366.3768</v>
          </cell>
          <cell r="AM79">
            <v>3257.7840000000001</v>
          </cell>
          <cell r="AN79">
            <v>3366.3768</v>
          </cell>
          <cell r="AO79">
            <v>3257.7840000000001</v>
          </cell>
          <cell r="AP79">
            <v>3366.3768</v>
          </cell>
          <cell r="AQ79">
            <v>3366.3768</v>
          </cell>
          <cell r="AR79">
            <v>3257.7840000000001</v>
          </cell>
          <cell r="AS79">
            <v>3366.3768</v>
          </cell>
          <cell r="AT79">
            <v>3257.7840000000001</v>
          </cell>
          <cell r="AU79">
            <v>3366.3768</v>
          </cell>
          <cell r="AV79">
            <v>3366.3768</v>
          </cell>
          <cell r="AW79">
            <v>3040.5983999999999</v>
          </cell>
          <cell r="AX79">
            <v>3366.3768</v>
          </cell>
          <cell r="AY79">
            <v>3257.7840000000001</v>
          </cell>
          <cell r="AZ79">
            <v>3366.3768</v>
          </cell>
          <cell r="BA79">
            <v>3257.7840000000001</v>
          </cell>
          <cell r="BB79">
            <v>3366.3768</v>
          </cell>
          <cell r="BC79">
            <v>3366.3768</v>
          </cell>
          <cell r="BD79">
            <v>3257.7840000000001</v>
          </cell>
          <cell r="BE79">
            <v>3366.3768</v>
          </cell>
          <cell r="BF79">
            <v>3257.7840000000001</v>
          </cell>
          <cell r="BG79">
            <v>3366.3768</v>
          </cell>
        </row>
        <row r="80">
          <cell r="D80" t="str">
            <v>RPS_41_El_Dorado</v>
          </cell>
          <cell r="E80" t="str">
            <v>2008 Renewable Contracts</v>
          </cell>
          <cell r="F80"/>
          <cell r="G80" t="str">
            <v>Solar PV</v>
          </cell>
          <cell r="H80">
            <v>39814</v>
          </cell>
          <cell r="I80">
            <v>1923.6151</v>
          </cell>
          <cell r="J80">
            <v>1635.027</v>
          </cell>
          <cell r="K80">
            <v>1478.0056</v>
          </cell>
          <cell r="L80">
            <v>1507.8586</v>
          </cell>
          <cell r="M80">
            <v>1573.4459999999999</v>
          </cell>
          <cell r="N80">
            <v>1950.3991000000001</v>
          </cell>
          <cell r="O80">
            <v>2116.116</v>
          </cell>
          <cell r="P80">
            <v>2237.0003000000002</v>
          </cell>
          <cell r="Q80">
            <v>2138.1930000000002</v>
          </cell>
          <cell r="R80">
            <v>2183.5965999999999</v>
          </cell>
          <cell r="S80">
            <v>2125.6048999999998</v>
          </cell>
          <cell r="T80">
            <v>2023.3530000000001</v>
          </cell>
          <cell r="U80">
            <v>1908.2266999999999</v>
          </cell>
          <cell r="V80">
            <v>1621.95</v>
          </cell>
          <cell r="W80">
            <v>1466.1822</v>
          </cell>
          <cell r="X80">
            <v>1492.1292000000001</v>
          </cell>
          <cell r="Y80">
            <v>1612.6436000000001</v>
          </cell>
          <cell r="Z80">
            <v>1930.0537999999999</v>
          </cell>
          <cell r="AA80">
            <v>2094.0360000000001</v>
          </cell>
          <cell r="AB80">
            <v>2213.6635000000001</v>
          </cell>
          <cell r="AC80">
            <v>2115.8820000000001</v>
          </cell>
          <cell r="AD80">
            <v>2160.8209000000002</v>
          </cell>
          <cell r="AE80">
            <v>2103.4274999999998</v>
          </cell>
          <cell r="AF80">
            <v>2002.2449999999999</v>
          </cell>
          <cell r="AG80">
            <v>1888.3185000000001</v>
          </cell>
          <cell r="AH80">
            <v>1605.021</v>
          </cell>
          <cell r="AI80">
            <v>1450.8837000000001</v>
          </cell>
          <cell r="AJ80">
            <v>1483.8367000000001</v>
          </cell>
          <cell r="AK80">
            <v>1548.3804</v>
          </cell>
          <cell r="AL80">
            <v>1919.3185000000001</v>
          </cell>
          <cell r="AM80">
            <v>2082.3989999999999</v>
          </cell>
          <cell r="AN80">
            <v>2201.3534</v>
          </cell>
          <cell r="AO80">
            <v>2104.1129999999998</v>
          </cell>
          <cell r="AP80">
            <v>2148.8053</v>
          </cell>
          <cell r="AQ80">
            <v>2091.7312000000002</v>
          </cell>
          <cell r="AR80">
            <v>1991.115</v>
          </cell>
          <cell r="AS80">
            <v>1877.8157000000001</v>
          </cell>
          <cell r="AT80">
            <v>1596.1020000000001</v>
          </cell>
          <cell r="AU80">
            <v>1442.8144</v>
          </cell>
          <cell r="AV80">
            <v>1471.9606000000001</v>
          </cell>
          <cell r="AW80">
            <v>1535.9960000000001</v>
          </cell>
          <cell r="AX80">
            <v>1903.9580000000001</v>
          </cell>
          <cell r="AY80">
            <v>2065.7339999999999</v>
          </cell>
          <cell r="AZ80">
            <v>2183.7422999999999</v>
          </cell>
          <cell r="BA80">
            <v>2087.2829999999999</v>
          </cell>
          <cell r="BB80">
            <v>2131.6095999999998</v>
          </cell>
          <cell r="BC80">
            <v>2075.0036</v>
          </cell>
          <cell r="BD80">
            <v>1975.1790000000001</v>
          </cell>
          <cell r="BE80">
            <v>1862.79</v>
          </cell>
          <cell r="BF80">
            <v>1583.325</v>
          </cell>
          <cell r="BG80">
            <v>1431.2792999999999</v>
          </cell>
          <cell r="BH80">
            <v>1460.1867999999999</v>
          </cell>
          <cell r="BI80">
            <v>1523.704</v>
          </cell>
          <cell r="BJ80">
            <v>1888.7338999999999</v>
          </cell>
          <cell r="BK80">
            <v>2049.2069999999999</v>
          </cell>
          <cell r="BL80">
            <v>2166.2707</v>
          </cell>
          <cell r="BM80">
            <v>2070.5880000000002</v>
          </cell>
          <cell r="BN80">
            <v>2114.5596</v>
          </cell>
          <cell r="BO80">
            <v>2058.3969000000002</v>
          </cell>
          <cell r="BP80">
            <v>1959.3869999999999</v>
          </cell>
          <cell r="BQ80">
            <v>1847.8883000000001</v>
          </cell>
          <cell r="BR80">
            <v>1570.6590000000001</v>
          </cell>
          <cell r="BS80">
            <v>1419.8309999999999</v>
          </cell>
          <cell r="BT80">
            <v>1444.9503</v>
          </cell>
          <cell r="BU80">
            <v>1561.6587</v>
          </cell>
          <cell r="BV80">
            <v>1869.021</v>
          </cell>
          <cell r="BW80">
            <v>2027.8320000000001</v>
          </cell>
          <cell r="BX80">
            <v>2143.6747999999998</v>
          </cell>
          <cell r="BY80">
            <v>2048.9760000000001</v>
          </cell>
          <cell r="BZ80">
            <v>2092.4969000000001</v>
          </cell>
          <cell r="CA80">
            <v>2036.9201</v>
          </cell>
          <cell r="CB80">
            <v>1938.9359999999999</v>
          </cell>
          <cell r="CC80">
            <v>1828.6125</v>
          </cell>
          <cell r="CD80">
            <v>1554.2819999999999</v>
          </cell>
          <cell r="CE80">
            <v>1405.0129999999999</v>
          </cell>
          <cell r="CF80">
            <v>1436.912</v>
          </cell>
          <cell r="CG80">
            <v>1499.4251999999999</v>
          </cell>
          <cell r="CH80">
            <v>1858.6297999999999</v>
          </cell>
          <cell r="CI80">
            <v>2016.5519999999999</v>
          </cell>
          <cell r="CJ80">
            <v>2131.7491</v>
          </cell>
          <cell r="CK80">
            <v>2037.5909999999999</v>
          </cell>
          <cell r="CL80">
            <v>2080.8564000000001</v>
          </cell>
          <cell r="CM80">
            <v>2025.5989</v>
          </cell>
          <cell r="CN80">
            <v>1928.16</v>
          </cell>
          <cell r="CO80">
            <v>1818.4445000000001</v>
          </cell>
          <cell r="CP80">
            <v>1545.633</v>
          </cell>
          <cell r="CQ80">
            <v>1397.1948</v>
          </cell>
          <cell r="CR80">
            <v>1425.4233999999999</v>
          </cell>
          <cell r="CS80">
            <v>1487.4215999999999</v>
          </cell>
          <cell r="CT80">
            <v>1843.7621999999999</v>
          </cell>
          <cell r="CU80">
            <v>2000.424</v>
          </cell>
          <cell r="CV80">
            <v>2114.6929</v>
          </cell>
          <cell r="CW80">
            <v>2021.2860000000001</v>
          </cell>
          <cell r="CX80">
            <v>2064.2125000000001</v>
          </cell>
          <cell r="CY80">
            <v>2009.3859</v>
          </cell>
          <cell r="CZ80">
            <v>1912.7280000000001</v>
          </cell>
          <cell r="DA80">
            <v>1803.9055000000001</v>
          </cell>
          <cell r="DB80">
            <v>1533.2729999999999</v>
          </cell>
          <cell r="DC80">
            <v>1386.0224000000001</v>
          </cell>
          <cell r="DD80">
            <v>1414.0184999999999</v>
          </cell>
          <cell r="DE80">
            <v>1475.5216</v>
          </cell>
          <cell r="DF80">
            <v>1829.0155</v>
          </cell>
          <cell r="DG80">
            <v>1984.4190000000001</v>
          </cell>
          <cell r="DH80">
            <v>2097.7761999999998</v>
          </cell>
          <cell r="DI80">
            <v>2005.1220000000001</v>
          </cell>
          <cell r="DJ80">
            <v>2047.6957</v>
          </cell>
          <cell r="DK80">
            <v>1993.3154999999999</v>
          </cell>
          <cell r="DL80">
            <v>1897.4280000000001</v>
          </cell>
          <cell r="DM80">
            <v>1789.4688000000001</v>
          </cell>
          <cell r="DN80">
            <v>1521</v>
          </cell>
          <cell r="DO80">
            <v>1374.9337</v>
          </cell>
          <cell r="DP80">
            <v>1399.2593999999999</v>
          </cell>
          <cell r="DQ80">
            <v>1512.2746</v>
          </cell>
          <cell r="DR80">
            <v>1809.9319</v>
          </cell>
          <cell r="DS80">
            <v>1963.7190000000001</v>
          </cell>
          <cell r="DT80">
            <v>2075.884</v>
          </cell>
          <cell r="DU80">
            <v>1984.194</v>
          </cell>
          <cell r="DV80">
            <v>2026.3335999999999</v>
          </cell>
          <cell r="DW80">
            <v>1972.5207</v>
          </cell>
          <cell r="DX80">
            <v>1877.6279999999999</v>
          </cell>
          <cell r="DY80">
            <v>1770.7913000000001</v>
          </cell>
          <cell r="DZ80">
            <v>1505.13</v>
          </cell>
          <cell r="EA80">
            <v>1360.5931</v>
          </cell>
        </row>
        <row r="81">
          <cell r="D81" t="str">
            <v>RPS_42_Copper_Mountain</v>
          </cell>
          <cell r="E81" t="str">
            <v>2008 Renewable Contracts</v>
          </cell>
          <cell r="F81"/>
          <cell r="G81" t="str">
            <v>Solar PV</v>
          </cell>
          <cell r="H81">
            <v>40544</v>
          </cell>
          <cell r="I81"/>
          <cell r="J81"/>
          <cell r="K81"/>
          <cell r="L81">
            <v>7097.2671</v>
          </cell>
          <cell r="M81">
            <v>7248.0128000000004</v>
          </cell>
          <cell r="N81">
            <v>9063.6342999999997</v>
          </cell>
          <cell r="O81">
            <v>10373.300999999999</v>
          </cell>
          <cell r="P81">
            <v>10539.4172</v>
          </cell>
          <cell r="Q81">
            <v>10060.617</v>
          </cell>
          <cell r="R81">
            <v>10151.1391</v>
          </cell>
          <cell r="S81">
            <v>10181.1564</v>
          </cell>
          <cell r="T81">
            <v>9694.4310000000005</v>
          </cell>
          <cell r="U81">
            <v>9105.5773000000008</v>
          </cell>
          <cell r="V81">
            <v>7835.2709999999997</v>
          </cell>
          <cell r="W81">
            <v>7073.1769999999997</v>
          </cell>
          <cell r="X81">
            <v>7023.7475000000004</v>
          </cell>
          <cell r="Y81">
            <v>7429.1040000000003</v>
          </cell>
          <cell r="Z81">
            <v>8969.7446</v>
          </cell>
          <cell r="AA81">
            <v>10265.832</v>
          </cell>
          <cell r="AB81">
            <v>10430.247600000001</v>
          </cell>
          <cell r="AC81">
            <v>9956.3940000000002</v>
          </cell>
          <cell r="AD81">
            <v>10045.977800000001</v>
          </cell>
          <cell r="AE81">
            <v>10075.6944</v>
          </cell>
          <cell r="AF81">
            <v>9594.0120000000006</v>
          </cell>
          <cell r="AG81">
            <v>9011.2536</v>
          </cell>
          <cell r="AH81">
            <v>7754.1059999999998</v>
          </cell>
          <cell r="AI81">
            <v>6999.9084999999995</v>
          </cell>
          <cell r="AJ81">
            <v>6984.1543000000001</v>
          </cell>
          <cell r="AK81">
            <v>7132.4960000000001</v>
          </cell>
          <cell r="AL81">
            <v>8919.1774000000005</v>
          </cell>
          <cell r="AM81">
            <v>10207.974</v>
          </cell>
          <cell r="AN81">
            <v>10371.459199999999</v>
          </cell>
          <cell r="AO81">
            <v>9900.27</v>
          </cell>
          <cell r="AP81">
            <v>9989.3531999999996</v>
          </cell>
          <cell r="AQ81">
            <v>10018.893099999999</v>
          </cell>
          <cell r="AR81">
            <v>9539.9279999999999</v>
          </cell>
          <cell r="AS81">
            <v>8960.4570000000003</v>
          </cell>
          <cell r="AT81">
            <v>7710.3959999999997</v>
          </cell>
          <cell r="AU81">
            <v>6960.4454999999998</v>
          </cell>
          <cell r="AV81">
            <v>6928.3171000000002</v>
          </cell>
          <cell r="AW81">
            <v>7075.4740000000002</v>
          </cell>
          <cell r="AX81">
            <v>8847.8711999999996</v>
          </cell>
          <cell r="AY81">
            <v>10126.361999999999</v>
          </cell>
          <cell r="AZ81">
            <v>10288.5373</v>
          </cell>
          <cell r="BA81">
            <v>9821.1270000000004</v>
          </cell>
          <cell r="BB81">
            <v>9909.4940999999999</v>
          </cell>
          <cell r="BC81">
            <v>9938.7983999999997</v>
          </cell>
          <cell r="BD81">
            <v>9463.6530000000002</v>
          </cell>
          <cell r="BE81">
            <v>8888.8160000000007</v>
          </cell>
          <cell r="BF81">
            <v>7648.7579999999998</v>
          </cell>
          <cell r="BG81">
            <v>6904.8098</v>
          </cell>
          <cell r="BH81">
            <v>6872.8705</v>
          </cell>
          <cell r="BI81">
            <v>7018.8440000000001</v>
          </cell>
          <cell r="BJ81">
            <v>8777.0640999999996</v>
          </cell>
          <cell r="BK81">
            <v>10045.332</v>
          </cell>
          <cell r="BL81">
            <v>10206.204400000001</v>
          </cell>
          <cell r="BM81">
            <v>9742.5329999999994</v>
          </cell>
          <cell r="BN81">
            <v>9830.1867999999995</v>
          </cell>
          <cell r="BO81">
            <v>9859.2585999999992</v>
          </cell>
          <cell r="BP81">
            <v>9387.9179999999997</v>
          </cell>
          <cell r="BQ81">
            <v>8817.6895999999997</v>
          </cell>
          <cell r="BR81">
            <v>7587.54</v>
          </cell>
          <cell r="BS81">
            <v>6849.5398999999998</v>
          </cell>
          <cell r="BT81">
            <v>6801.6480000000001</v>
          </cell>
          <cell r="BU81">
            <v>7194.1923999999999</v>
          </cell>
          <cell r="BV81">
            <v>8686.1162999999997</v>
          </cell>
          <cell r="BW81">
            <v>9941.223</v>
          </cell>
          <cell r="BX81">
            <v>10100.4293</v>
          </cell>
          <cell r="BY81">
            <v>9641.5679999999993</v>
          </cell>
          <cell r="BZ81">
            <v>9728.3145999999997</v>
          </cell>
          <cell r="CA81">
            <v>9757.0918999999994</v>
          </cell>
          <cell r="CB81">
            <v>9290.6309999999994</v>
          </cell>
          <cell r="CC81">
            <v>8726.3109000000004</v>
          </cell>
          <cell r="CD81">
            <v>7508.9070000000002</v>
          </cell>
          <cell r="CE81">
            <v>6778.5654000000004</v>
          </cell>
          <cell r="CF81">
            <v>6763.3567999999996</v>
          </cell>
          <cell r="CG81">
            <v>6907.0147999999999</v>
          </cell>
          <cell r="CH81">
            <v>8637.2168999999994</v>
          </cell>
          <cell r="CI81">
            <v>9885.2639999999992</v>
          </cell>
          <cell r="CJ81">
            <v>10043.566000000001</v>
          </cell>
          <cell r="CK81">
            <v>9587.2980000000007</v>
          </cell>
          <cell r="CL81">
            <v>9673.5562000000009</v>
          </cell>
          <cell r="CM81">
            <v>9702.1568000000007</v>
          </cell>
          <cell r="CN81">
            <v>9238.3410000000003</v>
          </cell>
          <cell r="CO81">
            <v>8677.1851999999999</v>
          </cell>
          <cell r="CP81">
            <v>7466.6459999999997</v>
          </cell>
          <cell r="CQ81">
            <v>6740.4075000000003</v>
          </cell>
          <cell r="CR81">
            <v>6709.2245999999996</v>
          </cell>
          <cell r="CS81">
            <v>6851.7259999999997</v>
          </cell>
          <cell r="CT81">
            <v>8568.0714000000007</v>
          </cell>
          <cell r="CU81">
            <v>9806.1450000000004</v>
          </cell>
          <cell r="CV81">
            <v>9963.1892000000007</v>
          </cell>
          <cell r="CW81">
            <v>9510.5519999999997</v>
          </cell>
          <cell r="CX81">
            <v>9596.1306000000004</v>
          </cell>
          <cell r="CY81">
            <v>9624.5018</v>
          </cell>
          <cell r="CZ81">
            <v>9164.3970000000008</v>
          </cell>
          <cell r="DA81">
            <v>8607.7327999999998</v>
          </cell>
          <cell r="DB81">
            <v>7406.8739999999998</v>
          </cell>
          <cell r="DC81">
            <v>6686.4551000000001</v>
          </cell>
          <cell r="DD81">
            <v>6655.5511999999999</v>
          </cell>
          <cell r="DE81">
            <v>6796.9132</v>
          </cell>
          <cell r="DF81">
            <v>8499.5303999999996</v>
          </cell>
          <cell r="DG81">
            <v>9727.6890000000003</v>
          </cell>
          <cell r="DH81">
            <v>9883.4727000000003</v>
          </cell>
          <cell r="DI81">
            <v>9434.4689999999991</v>
          </cell>
          <cell r="DJ81">
            <v>9519.3590999999997</v>
          </cell>
          <cell r="DK81">
            <v>9547.5040000000008</v>
          </cell>
          <cell r="DL81">
            <v>9091.0709999999999</v>
          </cell>
          <cell r="DM81">
            <v>8538.8693999999996</v>
          </cell>
          <cell r="DN81">
            <v>7347.6239999999998</v>
          </cell>
          <cell r="DO81">
            <v>6632.9646000000002</v>
          </cell>
          <cell r="DP81">
            <v>6586.6040999999996</v>
          </cell>
          <cell r="DQ81">
            <v>6966.7308999999996</v>
          </cell>
          <cell r="DR81">
            <v>8411.4842000000008</v>
          </cell>
          <cell r="DS81">
            <v>9626.9159999999993</v>
          </cell>
          <cell r="DT81">
            <v>9781.0951999999997</v>
          </cell>
          <cell r="DU81">
            <v>9336.7350000000006</v>
          </cell>
          <cell r="DV81">
            <v>9420.7419000000009</v>
          </cell>
          <cell r="DW81">
            <v>9448.6016</v>
          </cell>
          <cell r="DX81">
            <v>8996.9009999999998</v>
          </cell>
          <cell r="DY81">
            <v>8450.4140000000007</v>
          </cell>
          <cell r="DZ81">
            <v>7271.5079999999998</v>
          </cell>
          <cell r="EA81">
            <v>6564.2469000000001</v>
          </cell>
        </row>
        <row r="82">
          <cell r="D82" t="str">
            <v>RPS_43_Antelope_Valley</v>
          </cell>
          <cell r="E82" t="str">
            <v>2008 Renewable Contracts</v>
          </cell>
          <cell r="F82"/>
          <cell r="G82" t="str">
            <v>Solar PV</v>
          </cell>
          <cell r="H82">
            <v>40544</v>
          </cell>
          <cell r="I82"/>
          <cell r="J82"/>
          <cell r="K82"/>
          <cell r="L82">
            <v>711.93979999999999</v>
          </cell>
          <cell r="M82">
            <v>755.06479999999999</v>
          </cell>
          <cell r="N82">
            <v>1053.0204000000001</v>
          </cell>
          <cell r="O82">
            <v>1151.748</v>
          </cell>
          <cell r="P82">
            <v>1203.9531999999999</v>
          </cell>
          <cell r="Q82">
            <v>1260.1020000000001</v>
          </cell>
          <cell r="R82">
            <v>1276.3226999999999</v>
          </cell>
          <cell r="S82">
            <v>1271.4402</v>
          </cell>
          <cell r="T82">
            <v>1049.1420000000001</v>
          </cell>
          <cell r="U82">
            <v>867.78920000000005</v>
          </cell>
          <cell r="V82">
            <v>744.78599999999994</v>
          </cell>
          <cell r="W82">
            <v>654.68899999999996</v>
          </cell>
          <cell r="X82">
            <v>13792.6037</v>
          </cell>
          <cell r="Y82">
            <v>15150.412</v>
          </cell>
          <cell r="Z82">
            <v>20400.262999999999</v>
          </cell>
          <cell r="AA82">
            <v>22313.034</v>
          </cell>
          <cell r="AB82">
            <v>23324.3194</v>
          </cell>
          <cell r="AC82">
            <v>24412.062000000002</v>
          </cell>
          <cell r="AD82">
            <v>24726.312999999998</v>
          </cell>
          <cell r="AE82">
            <v>24631.781599999998</v>
          </cell>
          <cell r="AF82">
            <v>20325.083999999999</v>
          </cell>
          <cell r="AG82">
            <v>16811.867300000002</v>
          </cell>
          <cell r="AH82">
            <v>14428.790999999999</v>
          </cell>
          <cell r="AI82">
            <v>12683.4671</v>
          </cell>
          <cell r="AJ82">
            <v>31088.2601</v>
          </cell>
          <cell r="AK82">
            <v>32971.184399999998</v>
          </cell>
          <cell r="AL82">
            <v>45981.800900000002</v>
          </cell>
          <cell r="AM82">
            <v>50293.163999999997</v>
          </cell>
          <cell r="AN82">
            <v>52572.574500000002</v>
          </cell>
          <cell r="AO82">
            <v>55024.311000000002</v>
          </cell>
          <cell r="AP82">
            <v>55732.6463</v>
          </cell>
          <cell r="AQ82">
            <v>55519.558499999999</v>
          </cell>
          <cell r="AR82">
            <v>45812.34</v>
          </cell>
          <cell r="AS82">
            <v>37893.631200000003</v>
          </cell>
          <cell r="AT82">
            <v>32522.22</v>
          </cell>
          <cell r="AU82">
            <v>28588.2961</v>
          </cell>
          <cell r="AV82">
            <v>37232.277199999997</v>
          </cell>
          <cell r="AW82">
            <v>39487.338799999998</v>
          </cell>
          <cell r="AX82">
            <v>55069.264900000002</v>
          </cell>
          <cell r="AY82">
            <v>60232.686000000002</v>
          </cell>
          <cell r="AZ82">
            <v>62962.5841</v>
          </cell>
          <cell r="BA82">
            <v>65898.854999999996</v>
          </cell>
          <cell r="BB82">
            <v>66747.188099999999</v>
          </cell>
          <cell r="BC82">
            <v>66491.977499999994</v>
          </cell>
          <cell r="BD82">
            <v>54866.315999999999</v>
          </cell>
          <cell r="BE82">
            <v>45382.617400000003</v>
          </cell>
          <cell r="BF82">
            <v>38949.642</v>
          </cell>
          <cell r="BG82">
            <v>34238.247600000002</v>
          </cell>
          <cell r="BH82">
            <v>37046.1253</v>
          </cell>
          <cell r="BI82">
            <v>39289.902399999999</v>
          </cell>
          <cell r="BJ82">
            <v>54793.922899999998</v>
          </cell>
          <cell r="BK82">
            <v>59931.521999999997</v>
          </cell>
          <cell r="BL82">
            <v>62647.769800000002</v>
          </cell>
          <cell r="BM82">
            <v>65569.358999999997</v>
          </cell>
          <cell r="BN82">
            <v>66413.454500000007</v>
          </cell>
          <cell r="BO82">
            <v>66159.517999999996</v>
          </cell>
          <cell r="BP82">
            <v>54591.99</v>
          </cell>
          <cell r="BQ82">
            <v>45155.697399999997</v>
          </cell>
          <cell r="BR82">
            <v>38754.894</v>
          </cell>
          <cell r="BS82">
            <v>34067.056299999997</v>
          </cell>
          <cell r="BT82">
            <v>36778.248099999997</v>
          </cell>
          <cell r="BU82">
            <v>40398.864699999998</v>
          </cell>
          <cell r="BV82">
            <v>54397.711900000002</v>
          </cell>
          <cell r="BW82">
            <v>59498.163</v>
          </cell>
          <cell r="BX82">
            <v>62194.760600000001</v>
          </cell>
          <cell r="BY82">
            <v>65095.235999999997</v>
          </cell>
          <cell r="BZ82">
            <v>65933.217999999993</v>
          </cell>
          <cell r="CA82">
            <v>65681.1198</v>
          </cell>
          <cell r="CB82">
            <v>54197.228999999999</v>
          </cell>
          <cell r="CC82">
            <v>44829.1806</v>
          </cell>
          <cell r="CD82">
            <v>38474.654999999999</v>
          </cell>
          <cell r="CE82">
            <v>33820.720999999998</v>
          </cell>
          <cell r="CF82">
            <v>36676.589800000002</v>
          </cell>
          <cell r="CG82">
            <v>38897.991999999998</v>
          </cell>
          <cell r="CH82">
            <v>54247.352599999998</v>
          </cell>
          <cell r="CI82">
            <v>59333.709000000003</v>
          </cell>
          <cell r="CJ82">
            <v>62022.865599999997</v>
          </cell>
          <cell r="CK82">
            <v>64915.298999999999</v>
          </cell>
          <cell r="CL82">
            <v>65750.981400000004</v>
          </cell>
          <cell r="CM82">
            <v>65499.577599999997</v>
          </cell>
          <cell r="CN82">
            <v>54047.43</v>
          </cell>
          <cell r="CO82">
            <v>44705.2736</v>
          </cell>
          <cell r="CP82">
            <v>38368.307999999997</v>
          </cell>
          <cell r="CQ82">
            <v>33727.2405</v>
          </cell>
          <cell r="CR82">
            <v>36493.203099999999</v>
          </cell>
          <cell r="CS82">
            <v>38703.495600000002</v>
          </cell>
          <cell r="CT82">
            <v>53976.114999999998</v>
          </cell>
          <cell r="CU82">
            <v>59037.036</v>
          </cell>
          <cell r="CV82">
            <v>61712.741600000001</v>
          </cell>
          <cell r="CW82">
            <v>64590.732000000004</v>
          </cell>
          <cell r="CX82">
            <v>65422.223299999998</v>
          </cell>
          <cell r="CY82">
            <v>65172.071900000003</v>
          </cell>
          <cell r="CZ82">
            <v>53777.186999999998</v>
          </cell>
          <cell r="DA82">
            <v>44481.745000000003</v>
          </cell>
          <cell r="DB82">
            <v>38176.472999999998</v>
          </cell>
          <cell r="DC82">
            <v>33558.606699999997</v>
          </cell>
          <cell r="DD82">
            <v>36310.733999999997</v>
          </cell>
          <cell r="DE82">
            <v>38509.979200000002</v>
          </cell>
          <cell r="DF82">
            <v>53706.232100000001</v>
          </cell>
          <cell r="DG82">
            <v>58741.851000000002</v>
          </cell>
          <cell r="DH82">
            <v>61404.18</v>
          </cell>
          <cell r="DI82">
            <v>64267.77</v>
          </cell>
          <cell r="DJ82">
            <v>65095.111299999997</v>
          </cell>
          <cell r="DK82">
            <v>64846.218500000003</v>
          </cell>
          <cell r="DL82">
            <v>53508.305999999997</v>
          </cell>
          <cell r="DM82">
            <v>44259.335500000001</v>
          </cell>
          <cell r="DN82">
            <v>37985.591999999997</v>
          </cell>
          <cell r="DO82">
            <v>33390.8099</v>
          </cell>
          <cell r="DP82">
            <v>36048.176399999997</v>
          </cell>
          <cell r="DQ82">
            <v>39596.921900000001</v>
          </cell>
          <cell r="DR82">
            <v>53317.885799999996</v>
          </cell>
          <cell r="DS82">
            <v>58317.087</v>
          </cell>
          <cell r="DT82">
            <v>60960.167000000001</v>
          </cell>
          <cell r="DU82">
            <v>63803.055</v>
          </cell>
          <cell r="DV82">
            <v>64624.416599999997</v>
          </cell>
          <cell r="DW82">
            <v>64377.321799999998</v>
          </cell>
          <cell r="DX82">
            <v>53121.39</v>
          </cell>
          <cell r="DY82">
            <v>43939.300799999997</v>
          </cell>
          <cell r="DZ82">
            <v>37710.917999999998</v>
          </cell>
          <cell r="EA82">
            <v>33149.363299999997</v>
          </cell>
        </row>
        <row r="83">
          <cell r="D83" t="str">
            <v>RPS_44_Desert_Sunlight</v>
          </cell>
          <cell r="E83" t="str">
            <v>2008 Renewable Contracts</v>
          </cell>
          <cell r="F83"/>
          <cell r="G83" t="str">
            <v>Solar PV</v>
          </cell>
          <cell r="H83">
            <v>41548</v>
          </cell>
          <cell r="I83"/>
          <cell r="J83"/>
          <cell r="K83"/>
          <cell r="L83"/>
          <cell r="M83"/>
          <cell r="N83"/>
          <cell r="O83"/>
          <cell r="P83"/>
          <cell r="Q83"/>
          <cell r="R83"/>
          <cell r="S83"/>
          <cell r="T83"/>
          <cell r="U83"/>
          <cell r="V83"/>
          <cell r="W83"/>
          <cell r="X83"/>
          <cell r="Y83"/>
          <cell r="Z83"/>
          <cell r="AA83"/>
          <cell r="AB83"/>
          <cell r="AC83"/>
          <cell r="AD83"/>
          <cell r="AE83"/>
          <cell r="AF83"/>
          <cell r="AG83"/>
          <cell r="AH83"/>
          <cell r="AI83"/>
          <cell r="AJ83">
            <v>0</v>
          </cell>
          <cell r="AK83">
            <v>0</v>
          </cell>
          <cell r="AL83">
            <v>0</v>
          </cell>
          <cell r="AM83">
            <v>0</v>
          </cell>
          <cell r="AN83">
            <v>0</v>
          </cell>
          <cell r="AO83">
            <v>0</v>
          </cell>
          <cell r="AP83">
            <v>0</v>
          </cell>
          <cell r="AQ83">
            <v>0</v>
          </cell>
          <cell r="AR83">
            <v>0</v>
          </cell>
          <cell r="AS83">
            <v>59423.171499999997</v>
          </cell>
          <cell r="AT83">
            <v>56320.086000000003</v>
          </cell>
          <cell r="AU83">
            <v>55506.74</v>
          </cell>
          <cell r="AV83">
            <v>35799.308400000002</v>
          </cell>
          <cell r="AW83">
            <v>34063.545599999998</v>
          </cell>
          <cell r="AX83">
            <v>46431.796900000001</v>
          </cell>
          <cell r="AY83">
            <v>49847.175000000003</v>
          </cell>
          <cell r="AZ83">
            <v>50885.731200000002</v>
          </cell>
          <cell r="BA83">
            <v>48774.84</v>
          </cell>
          <cell r="BB83">
            <v>48190.777199999997</v>
          </cell>
          <cell r="BC83">
            <v>46850.343399999998</v>
          </cell>
          <cell r="BD83">
            <v>41133.917999999998</v>
          </cell>
          <cell r="BE83">
            <v>38784.7045</v>
          </cell>
          <cell r="BF83">
            <v>36759.360000000001</v>
          </cell>
          <cell r="BG83">
            <v>36228.5003</v>
          </cell>
          <cell r="BH83">
            <v>47732.408100000001</v>
          </cell>
          <cell r="BI83">
            <v>45418.063600000001</v>
          </cell>
          <cell r="BJ83">
            <v>61909.061500000003</v>
          </cell>
          <cell r="BK83">
            <v>66462.891000000003</v>
          </cell>
          <cell r="BL83">
            <v>67847.650899999993</v>
          </cell>
          <cell r="BM83">
            <v>65033.118000000002</v>
          </cell>
          <cell r="BN83">
            <v>64254.3727</v>
          </cell>
          <cell r="BO83">
            <v>62467.126600000003</v>
          </cell>
          <cell r="BP83">
            <v>54845.235000000001</v>
          </cell>
          <cell r="BQ83">
            <v>51712.938300000002</v>
          </cell>
          <cell r="BR83">
            <v>49012.478999999999</v>
          </cell>
          <cell r="BS83">
            <v>48304.665000000001</v>
          </cell>
          <cell r="BT83">
            <v>47202.537499999999</v>
          </cell>
          <cell r="BU83">
            <v>46517.948799999998</v>
          </cell>
          <cell r="BV83">
            <v>61221.816299999999</v>
          </cell>
          <cell r="BW83">
            <v>65725.104000000007</v>
          </cell>
          <cell r="BX83">
            <v>67094.487299999993</v>
          </cell>
          <cell r="BY83">
            <v>64311.201000000001</v>
          </cell>
          <cell r="BZ83">
            <v>63541.093699999998</v>
          </cell>
          <cell r="CA83">
            <v>61773.684500000003</v>
          </cell>
          <cell r="CB83">
            <v>54236.406000000003</v>
          </cell>
          <cell r="CC83">
            <v>51138.883399999999</v>
          </cell>
          <cell r="CD83">
            <v>48468.404999999999</v>
          </cell>
          <cell r="CE83">
            <v>47768.442499999997</v>
          </cell>
          <cell r="CF83">
            <v>46965.898999999998</v>
          </cell>
          <cell r="CG83">
            <v>44688.725200000001</v>
          </cell>
          <cell r="CH83">
            <v>60914.900800000003</v>
          </cell>
          <cell r="CI83">
            <v>65395.601999999999</v>
          </cell>
          <cell r="CJ83">
            <v>66758.121799999994</v>
          </cell>
          <cell r="CK83">
            <v>63988.788</v>
          </cell>
          <cell r="CL83">
            <v>63222.5501</v>
          </cell>
          <cell r="CM83">
            <v>61464.003799999999</v>
          </cell>
          <cell r="CN83">
            <v>53964.506999999998</v>
          </cell>
          <cell r="CO83">
            <v>50882.516499999998</v>
          </cell>
          <cell r="CP83">
            <v>48225.417000000001</v>
          </cell>
          <cell r="CQ83">
            <v>47528.967499999999</v>
          </cell>
          <cell r="CR83">
            <v>46547.811300000001</v>
          </cell>
          <cell r="CS83">
            <v>44290.9012</v>
          </cell>
          <cell r="CT83">
            <v>60372.6302</v>
          </cell>
          <cell r="CU83">
            <v>64813.446000000004</v>
          </cell>
          <cell r="CV83">
            <v>66163.833199999994</v>
          </cell>
          <cell r="CW83">
            <v>63419.165999999997</v>
          </cell>
          <cell r="CX83">
            <v>62659.741999999998</v>
          </cell>
          <cell r="CY83">
            <v>60916.841399999998</v>
          </cell>
          <cell r="CZ83">
            <v>53484.108</v>
          </cell>
          <cell r="DA83">
            <v>50429.553800000002</v>
          </cell>
          <cell r="DB83">
            <v>47796.110999999997</v>
          </cell>
          <cell r="DC83">
            <v>47105.857799999998</v>
          </cell>
          <cell r="DD83">
            <v>46199.396099999998</v>
          </cell>
          <cell r="DE83">
            <v>43959.378400000001</v>
          </cell>
          <cell r="DF83">
            <v>59920.740100000003</v>
          </cell>
          <cell r="DG83">
            <v>64328.324999999997</v>
          </cell>
          <cell r="DH83">
            <v>65668.592699999994</v>
          </cell>
          <cell r="DI83">
            <v>62944.461000000003</v>
          </cell>
          <cell r="DJ83">
            <v>62190.733699999997</v>
          </cell>
          <cell r="DK83">
            <v>60460.881000000001</v>
          </cell>
          <cell r="DL83">
            <v>53083.779000000002</v>
          </cell>
          <cell r="DM83">
            <v>50052.085400000004</v>
          </cell>
          <cell r="DN83">
            <v>47438.351999999999</v>
          </cell>
          <cell r="DO83">
            <v>46753.273099999999</v>
          </cell>
          <cell r="DP83">
            <v>45673.1463</v>
          </cell>
          <cell r="DQ83">
            <v>45010.7405</v>
          </cell>
          <cell r="DR83">
            <v>59238.194499999998</v>
          </cell>
          <cell r="DS83">
            <v>63595.563000000002</v>
          </cell>
          <cell r="DT83">
            <v>64920.575100000002</v>
          </cell>
          <cell r="DU83">
            <v>62227.482000000004</v>
          </cell>
          <cell r="DV83">
            <v>61482.318599999999</v>
          </cell>
          <cell r="DW83">
            <v>59772.1757</v>
          </cell>
          <cell r="DX83">
            <v>52479.114000000001</v>
          </cell>
          <cell r="DY83">
            <v>49481.955099999999</v>
          </cell>
          <cell r="DZ83">
            <v>46897.991999999998</v>
          </cell>
          <cell r="EA83">
            <v>46220.717900000003</v>
          </cell>
        </row>
        <row r="84">
          <cell r="D84" t="str">
            <v>RPS_45_Vantage_Wind</v>
          </cell>
          <cell r="E84" t="str">
            <v>2008 Renewable Contracts</v>
          </cell>
          <cell r="F84"/>
          <cell r="G84" t="str">
            <v>Wind (OOS)</v>
          </cell>
          <cell r="H84">
            <v>40544</v>
          </cell>
          <cell r="I84"/>
          <cell r="J84"/>
          <cell r="K84"/>
          <cell r="L84">
            <v>17482.205099999999</v>
          </cell>
          <cell r="M84">
            <v>16512.509999999998</v>
          </cell>
          <cell r="N84">
            <v>22995.6047</v>
          </cell>
          <cell r="O84">
            <v>23993.01</v>
          </cell>
          <cell r="P84">
            <v>25322.877</v>
          </cell>
          <cell r="Q84">
            <v>29700.363000000001</v>
          </cell>
          <cell r="R84">
            <v>31805.975200000001</v>
          </cell>
          <cell r="S84">
            <v>28702.9496</v>
          </cell>
          <cell r="T84">
            <v>22967.898000000001</v>
          </cell>
          <cell r="U84">
            <v>23411.196899999999</v>
          </cell>
          <cell r="V84">
            <v>19033.722000000002</v>
          </cell>
          <cell r="W84">
            <v>15071.828</v>
          </cell>
          <cell r="X84">
            <v>17445.070199999998</v>
          </cell>
          <cell r="Y84">
            <v>17065.905500000001</v>
          </cell>
          <cell r="Z84">
            <v>22946.764200000001</v>
          </cell>
          <cell r="AA84">
            <v>23942.04</v>
          </cell>
          <cell r="AB84">
            <v>25269.079600000001</v>
          </cell>
          <cell r="AC84">
            <v>29637.258000000002</v>
          </cell>
          <cell r="AD84">
            <v>31738.404500000001</v>
          </cell>
          <cell r="AE84">
            <v>28641.972600000001</v>
          </cell>
          <cell r="AF84">
            <v>22919.106</v>
          </cell>
          <cell r="AG84">
            <v>23361.4512</v>
          </cell>
          <cell r="AH84">
            <v>18993.285</v>
          </cell>
          <cell r="AI84">
            <v>15039.805</v>
          </cell>
          <cell r="AJ84">
            <v>17482.205099999999</v>
          </cell>
          <cell r="AK84">
            <v>16512.509999999998</v>
          </cell>
          <cell r="AL84">
            <v>22995.6047</v>
          </cell>
          <cell r="AM84">
            <v>23993.01</v>
          </cell>
          <cell r="AN84">
            <v>25322.877</v>
          </cell>
          <cell r="AO84">
            <v>29700.363000000001</v>
          </cell>
          <cell r="AP84">
            <v>31805.975200000001</v>
          </cell>
          <cell r="AQ84">
            <v>28702.9496</v>
          </cell>
          <cell r="AR84">
            <v>22967.898000000001</v>
          </cell>
          <cell r="AS84">
            <v>23411.196899999999</v>
          </cell>
          <cell r="AT84">
            <v>19033.722000000002</v>
          </cell>
          <cell r="AU84">
            <v>15071.828</v>
          </cell>
          <cell r="AV84">
            <v>17482.205099999999</v>
          </cell>
          <cell r="AW84">
            <v>16512.509999999998</v>
          </cell>
          <cell r="AX84">
            <v>22995.6047</v>
          </cell>
          <cell r="AY84">
            <v>23993.01</v>
          </cell>
          <cell r="AZ84">
            <v>25322.877</v>
          </cell>
          <cell r="BA84">
            <v>29700.363000000001</v>
          </cell>
          <cell r="BB84">
            <v>31805.975200000001</v>
          </cell>
          <cell r="BC84">
            <v>28702.9496</v>
          </cell>
          <cell r="BD84">
            <v>22967.898000000001</v>
          </cell>
          <cell r="BE84">
            <v>23411.196899999999</v>
          </cell>
          <cell r="BF84">
            <v>19033.722000000002</v>
          </cell>
          <cell r="BG84">
            <v>15071.828</v>
          </cell>
          <cell r="BH84">
            <v>17482.205099999999</v>
          </cell>
          <cell r="BI84">
            <v>16512.509999999998</v>
          </cell>
          <cell r="BJ84">
            <v>22995.6047</v>
          </cell>
          <cell r="BK84">
            <v>23993.01</v>
          </cell>
          <cell r="BL84">
            <v>25322.877</v>
          </cell>
          <cell r="BM84">
            <v>29700.363000000001</v>
          </cell>
          <cell r="BN84">
            <v>31805.975200000001</v>
          </cell>
          <cell r="BO84">
            <v>28702.9496</v>
          </cell>
          <cell r="BP84">
            <v>22967.898000000001</v>
          </cell>
          <cell r="BQ84">
            <v>23411.196899999999</v>
          </cell>
          <cell r="BR84">
            <v>19033.722000000002</v>
          </cell>
          <cell r="BS84">
            <v>15071.828</v>
          </cell>
          <cell r="BT84">
            <v>17445.070199999998</v>
          </cell>
          <cell r="BU84">
            <v>17065.905500000001</v>
          </cell>
          <cell r="BV84">
            <v>22946.764200000001</v>
          </cell>
          <cell r="BW84">
            <v>23942.04</v>
          </cell>
          <cell r="BX84">
            <v>25269.079600000001</v>
          </cell>
          <cell r="BY84">
            <v>29637.258000000002</v>
          </cell>
          <cell r="BZ84">
            <v>31738.404500000001</v>
          </cell>
          <cell r="CA84">
            <v>28641.972600000001</v>
          </cell>
          <cell r="CB84">
            <v>22919.106</v>
          </cell>
          <cell r="CC84">
            <v>23361.4512</v>
          </cell>
          <cell r="CD84">
            <v>18993.285</v>
          </cell>
          <cell r="CE84">
            <v>15039.805</v>
          </cell>
          <cell r="CF84">
            <v>17482.205099999999</v>
          </cell>
          <cell r="CG84">
            <v>16512.509999999998</v>
          </cell>
          <cell r="CH84">
            <v>22995.6047</v>
          </cell>
          <cell r="CI84">
            <v>23993.01</v>
          </cell>
          <cell r="CJ84">
            <v>25322.877</v>
          </cell>
          <cell r="CK84">
            <v>29700.363000000001</v>
          </cell>
          <cell r="CL84">
            <v>31805.975200000001</v>
          </cell>
          <cell r="CM84">
            <v>28702.9496</v>
          </cell>
          <cell r="CN84">
            <v>22967.898000000001</v>
          </cell>
          <cell r="CO84">
            <v>23411.196899999999</v>
          </cell>
          <cell r="CP84">
            <v>19033.722000000002</v>
          </cell>
          <cell r="CQ84">
            <v>15071.828</v>
          </cell>
          <cell r="CR84">
            <v>17482.205099999999</v>
          </cell>
          <cell r="CS84">
            <v>16512.509999999998</v>
          </cell>
          <cell r="CT84">
            <v>22995.6047</v>
          </cell>
          <cell r="CU84">
            <v>23993.01</v>
          </cell>
          <cell r="CV84">
            <v>25322.877</v>
          </cell>
          <cell r="CW84">
            <v>29700.363000000001</v>
          </cell>
          <cell r="CX84">
            <v>31805.975200000001</v>
          </cell>
          <cell r="CY84">
            <v>28702.9496</v>
          </cell>
          <cell r="CZ84">
            <v>22967.898000000001</v>
          </cell>
          <cell r="DA84">
            <v>23411.196899999999</v>
          </cell>
          <cell r="DB84">
            <v>19033.722000000002</v>
          </cell>
          <cell r="DC84">
            <v>15071.828</v>
          </cell>
          <cell r="DD84">
            <v>17482.205099999999</v>
          </cell>
          <cell r="DE84">
            <v>16512.509999999998</v>
          </cell>
          <cell r="DF84">
            <v>22995.6047</v>
          </cell>
          <cell r="DG84">
            <v>23993.01</v>
          </cell>
          <cell r="DH84">
            <v>25322.877</v>
          </cell>
          <cell r="DI84">
            <v>29700.363000000001</v>
          </cell>
          <cell r="DJ84">
            <v>31805.975200000001</v>
          </cell>
          <cell r="DK84">
            <v>28702.9496</v>
          </cell>
          <cell r="DL84">
            <v>22967.898000000001</v>
          </cell>
          <cell r="DM84">
            <v>23411.196899999999</v>
          </cell>
          <cell r="DN84">
            <v>19033.722000000002</v>
          </cell>
          <cell r="DO84">
            <v>15071.828</v>
          </cell>
          <cell r="DP84">
            <v>17445.070199999998</v>
          </cell>
          <cell r="DQ84">
            <v>17065.905500000001</v>
          </cell>
          <cell r="DR84">
            <v>22946.764200000001</v>
          </cell>
          <cell r="DS84">
            <v>23942.04</v>
          </cell>
          <cell r="DT84">
            <v>25269.079600000001</v>
          </cell>
          <cell r="DU84">
            <v>29637.258000000002</v>
          </cell>
          <cell r="DV84">
            <v>31738.404500000001</v>
          </cell>
          <cell r="DW84">
            <v>28641.972600000001</v>
          </cell>
          <cell r="DX84">
            <v>22919.106</v>
          </cell>
          <cell r="DY84">
            <v>23361.4512</v>
          </cell>
          <cell r="DZ84">
            <v>18993.285</v>
          </cell>
          <cell r="EA84">
            <v>15039.805</v>
          </cell>
        </row>
        <row r="85">
          <cell r="D85" t="str">
            <v>RPS_46_Nacimiento_Hydro_Dam</v>
          </cell>
          <cell r="E85" t="str">
            <v>2008 Renewable Contracts</v>
          </cell>
          <cell r="F85"/>
          <cell r="G85" t="str">
            <v>Small Hydroelectric</v>
          </cell>
          <cell r="H85"/>
          <cell r="I85">
            <v>378.6216</v>
          </cell>
          <cell r="J85">
            <v>1538.856</v>
          </cell>
          <cell r="K85">
            <v>1060.1256000000001</v>
          </cell>
          <cell r="L85">
            <v>1060.1256000000001</v>
          </cell>
          <cell r="M85">
            <v>1231.104</v>
          </cell>
          <cell r="N85">
            <v>605.76480000000004</v>
          </cell>
          <cell r="O85">
            <v>879.33600000000001</v>
          </cell>
          <cell r="P85">
            <v>1817.3688</v>
          </cell>
          <cell r="Q85">
            <v>2271.672</v>
          </cell>
          <cell r="R85">
            <v>3104.6376</v>
          </cell>
          <cell r="S85">
            <v>2953.1592000000001</v>
          </cell>
          <cell r="T85">
            <v>1099.2239999999999</v>
          </cell>
          <cell r="U85">
            <v>378.6216</v>
          </cell>
          <cell r="V85">
            <v>1538.856</v>
          </cell>
          <cell r="W85">
            <v>1060.1256000000001</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v>0</v>
          </cell>
          <cell r="DO85">
            <v>0</v>
          </cell>
        </row>
        <row r="86">
          <cell r="D86" t="str">
            <v>RPS_49_High_Plains_Ranch_III</v>
          </cell>
          <cell r="E86" t="str">
            <v>2008 Renewable Contracts</v>
          </cell>
          <cell r="F86"/>
          <cell r="G86" t="str">
            <v>Solar PV</v>
          </cell>
          <cell r="H86">
            <v>41640</v>
          </cell>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v>5368.5272999999997</v>
          </cell>
          <cell r="AW86">
            <v>5671.6743999999999</v>
          </cell>
          <cell r="AX86">
            <v>9219.6355999999996</v>
          </cell>
          <cell r="AY86">
            <v>11580.009</v>
          </cell>
          <cell r="AZ86">
            <v>12557.678400000001</v>
          </cell>
          <cell r="BA86">
            <v>11661.96</v>
          </cell>
          <cell r="BB86">
            <v>12962.9476</v>
          </cell>
          <cell r="BC86">
            <v>12204.6566</v>
          </cell>
          <cell r="BD86">
            <v>10542.177</v>
          </cell>
          <cell r="BE86">
            <v>8516.2828000000009</v>
          </cell>
          <cell r="BF86">
            <v>6871.1940000000004</v>
          </cell>
          <cell r="BG86">
            <v>5843.2488999999996</v>
          </cell>
          <cell r="BH86">
            <v>5368.5272999999997</v>
          </cell>
          <cell r="BI86">
            <v>5671.6743999999999</v>
          </cell>
          <cell r="BJ86">
            <v>9219.6355999999996</v>
          </cell>
          <cell r="BK86">
            <v>11580.009</v>
          </cell>
          <cell r="BL86">
            <v>12557.678400000001</v>
          </cell>
          <cell r="BM86">
            <v>11661.96</v>
          </cell>
          <cell r="BN86">
            <v>12962.9476</v>
          </cell>
          <cell r="BO86">
            <v>12204.6566</v>
          </cell>
          <cell r="BP86">
            <v>10542.177</v>
          </cell>
          <cell r="BQ86">
            <v>8516.2828000000009</v>
          </cell>
          <cell r="BR86">
            <v>6871.1940000000004</v>
          </cell>
          <cell r="BS86">
            <v>5843.2488999999996</v>
          </cell>
          <cell r="BT86">
            <v>5358.9265999999998</v>
          </cell>
          <cell r="BU86">
            <v>5863.7245999999996</v>
          </cell>
          <cell r="BV86">
            <v>9203.1497999999992</v>
          </cell>
          <cell r="BW86">
            <v>11559.294</v>
          </cell>
          <cell r="BX86">
            <v>12535.2096</v>
          </cell>
          <cell r="BY86">
            <v>11641.092000000001</v>
          </cell>
          <cell r="BZ86">
            <v>12939.7503</v>
          </cell>
          <cell r="CA86">
            <v>12182.8171</v>
          </cell>
          <cell r="CB86">
            <v>10523.31</v>
          </cell>
          <cell r="CC86">
            <v>8501.0463</v>
          </cell>
          <cell r="CD86">
            <v>6858.8940000000002</v>
          </cell>
          <cell r="CE86">
            <v>5832.7987999999996</v>
          </cell>
          <cell r="CF86">
            <v>5368.5272999999997</v>
          </cell>
          <cell r="CG86">
            <v>5671.6743999999999</v>
          </cell>
          <cell r="CH86">
            <v>9219.6355999999996</v>
          </cell>
          <cell r="CI86">
            <v>11580.009</v>
          </cell>
          <cell r="CJ86">
            <v>12557.678400000001</v>
          </cell>
          <cell r="CK86">
            <v>11661.96</v>
          </cell>
          <cell r="CL86">
            <v>12962.9476</v>
          </cell>
          <cell r="CM86">
            <v>12204.6566</v>
          </cell>
          <cell r="CN86">
            <v>10542.177</v>
          </cell>
          <cell r="CO86">
            <v>8516.2828000000009</v>
          </cell>
          <cell r="CP86">
            <v>6871.1940000000004</v>
          </cell>
          <cell r="CQ86">
            <v>5843.2488999999996</v>
          </cell>
          <cell r="CR86">
            <v>5368.5272999999997</v>
          </cell>
          <cell r="CS86">
            <v>5671.6743999999999</v>
          </cell>
          <cell r="CT86">
            <v>9219.6355999999996</v>
          </cell>
          <cell r="CU86">
            <v>11580.009</v>
          </cell>
          <cell r="CV86">
            <v>12557.678400000001</v>
          </cell>
          <cell r="CW86">
            <v>11661.96</v>
          </cell>
          <cell r="CX86">
            <v>12962.9476</v>
          </cell>
          <cell r="CY86">
            <v>12204.6566</v>
          </cell>
          <cell r="CZ86">
            <v>10542.177</v>
          </cell>
          <cell r="DA86">
            <v>8516.2828000000009</v>
          </cell>
          <cell r="DB86">
            <v>6871.1940000000004</v>
          </cell>
          <cell r="DC86">
            <v>5843.2488999999996</v>
          </cell>
          <cell r="DD86">
            <v>5368.5272999999997</v>
          </cell>
          <cell r="DE86">
            <v>5671.6743999999999</v>
          </cell>
          <cell r="DF86">
            <v>9219.6355999999996</v>
          </cell>
          <cell r="DG86">
            <v>11580.009</v>
          </cell>
          <cell r="DH86">
            <v>12557.678400000001</v>
          </cell>
          <cell r="DI86">
            <v>11661.96</v>
          </cell>
          <cell r="DJ86">
            <v>12962.9476</v>
          </cell>
          <cell r="DK86">
            <v>12204.6566</v>
          </cell>
          <cell r="DL86">
            <v>10542.177</v>
          </cell>
          <cell r="DM86">
            <v>8516.2828000000009</v>
          </cell>
          <cell r="DN86">
            <v>6871.1940000000004</v>
          </cell>
          <cell r="DO86">
            <v>5843.2488999999996</v>
          </cell>
          <cell r="DP86">
            <v>5358.9265999999998</v>
          </cell>
          <cell r="DQ86">
            <v>5863.7245999999996</v>
          </cell>
          <cell r="DR86">
            <v>9203.1497999999992</v>
          </cell>
          <cell r="DS86">
            <v>11559.294</v>
          </cell>
          <cell r="DT86">
            <v>12535.2096</v>
          </cell>
          <cell r="DU86">
            <v>11641.092000000001</v>
          </cell>
          <cell r="DV86">
            <v>12939.7503</v>
          </cell>
          <cell r="DW86">
            <v>12182.8171</v>
          </cell>
          <cell r="DX86">
            <v>10523.31</v>
          </cell>
          <cell r="DY86">
            <v>8501.0463</v>
          </cell>
          <cell r="DZ86">
            <v>6858.8940000000002</v>
          </cell>
          <cell r="EA86">
            <v>5832.7987999999996</v>
          </cell>
        </row>
        <row r="87">
          <cell r="D87" t="str">
            <v>RPS_4_DiabloWinds</v>
          </cell>
          <cell r="E87" t="str">
            <v>2004 Renewable Contracts</v>
          </cell>
          <cell r="F87"/>
          <cell r="G87" t="str">
            <v>Wind</v>
          </cell>
          <cell r="H87">
            <v>40179</v>
          </cell>
          <cell r="I87">
            <v>3493.1419999999998</v>
          </cell>
          <cell r="J87">
            <v>2394.201</v>
          </cell>
          <cell r="K87">
            <v>3947.0037000000002</v>
          </cell>
          <cell r="L87">
            <v>3737.9985999999999</v>
          </cell>
          <cell r="M87">
            <v>3979.7939999999999</v>
          </cell>
          <cell r="N87">
            <v>5677.6097</v>
          </cell>
          <cell r="O87">
            <v>6204.393</v>
          </cell>
          <cell r="P87">
            <v>7626.5424999999996</v>
          </cell>
          <cell r="Q87">
            <v>8246.6970000000001</v>
          </cell>
          <cell r="R87">
            <v>7878.6655000000001</v>
          </cell>
          <cell r="S87">
            <v>6168.4389000000001</v>
          </cell>
          <cell r="T87">
            <v>3745.41</v>
          </cell>
          <cell r="U87">
            <v>3957.0787</v>
          </cell>
          <cell r="V87">
            <v>2712.18</v>
          </cell>
          <cell r="W87">
            <v>4471.2043999999996</v>
          </cell>
          <cell r="X87">
            <v>3729.7680999999998</v>
          </cell>
          <cell r="Y87">
            <v>4112.8525</v>
          </cell>
          <cell r="Z87">
            <v>5665.1073999999999</v>
          </cell>
          <cell r="AA87">
            <v>6190.7340000000004</v>
          </cell>
          <cell r="AB87">
            <v>7609.7497999999996</v>
          </cell>
          <cell r="AC87">
            <v>8228.5470000000005</v>
          </cell>
          <cell r="AD87">
            <v>7861.3302999999996</v>
          </cell>
          <cell r="AE87">
            <v>6154.8608999999997</v>
          </cell>
          <cell r="AF87">
            <v>3737.16</v>
          </cell>
          <cell r="AG87">
            <v>3948.3615</v>
          </cell>
          <cell r="AH87">
            <v>2706.21</v>
          </cell>
          <cell r="AI87">
            <v>4461.3557000000001</v>
          </cell>
          <cell r="AJ87">
            <v>3737.9985999999999</v>
          </cell>
          <cell r="AK87">
            <v>3979.7939999999999</v>
          </cell>
          <cell r="AL87">
            <v>5677.6097</v>
          </cell>
          <cell r="AM87">
            <v>6204.393</v>
          </cell>
          <cell r="AN87">
            <v>7626.5424999999996</v>
          </cell>
          <cell r="AO87">
            <v>8246.6970000000001</v>
          </cell>
          <cell r="AP87">
            <v>7878.6655000000001</v>
          </cell>
          <cell r="AQ87">
            <v>6168.4389000000001</v>
          </cell>
          <cell r="AR87">
            <v>3745.41</v>
          </cell>
          <cell r="AS87">
            <v>3957.0787</v>
          </cell>
          <cell r="AT87">
            <v>2712.18</v>
          </cell>
          <cell r="AU87">
            <v>4471.2043999999996</v>
          </cell>
          <cell r="AV87">
            <v>3737.9985999999999</v>
          </cell>
          <cell r="AW87">
            <v>3979.7939999999999</v>
          </cell>
          <cell r="AX87">
            <v>5677.6097</v>
          </cell>
          <cell r="AY87">
            <v>6204.393</v>
          </cell>
          <cell r="AZ87">
            <v>7626.5424999999996</v>
          </cell>
          <cell r="BA87">
            <v>8246.6970000000001</v>
          </cell>
          <cell r="BB87">
            <v>7878.6655000000001</v>
          </cell>
          <cell r="BC87">
            <v>6168.4389000000001</v>
          </cell>
          <cell r="BD87">
            <v>3745.41</v>
          </cell>
          <cell r="BE87">
            <v>3957.0787</v>
          </cell>
          <cell r="BF87">
            <v>2712.18</v>
          </cell>
          <cell r="BG87">
            <v>4471.2043999999996</v>
          </cell>
          <cell r="BH87">
            <v>3737.9985999999999</v>
          </cell>
          <cell r="BI87">
            <v>3979.7939999999999</v>
          </cell>
          <cell r="BJ87">
            <v>5677.6097</v>
          </cell>
          <cell r="BK87">
            <v>6204.393</v>
          </cell>
          <cell r="BL87">
            <v>7626.5424999999996</v>
          </cell>
          <cell r="BM87">
            <v>8246.6970000000001</v>
          </cell>
          <cell r="BN87">
            <v>7878.6655000000001</v>
          </cell>
          <cell r="BO87">
            <v>6168.4389000000001</v>
          </cell>
          <cell r="BP87">
            <v>3745.41</v>
          </cell>
          <cell r="BQ87">
            <v>3957.0787</v>
          </cell>
          <cell r="BR87">
            <v>2712.18</v>
          </cell>
          <cell r="BS87">
            <v>4471.2043999999996</v>
          </cell>
          <cell r="BT87">
            <v>3729.7680999999998</v>
          </cell>
          <cell r="BU87">
            <v>4112.8525</v>
          </cell>
          <cell r="BV87">
            <v>5665.1073999999999</v>
          </cell>
          <cell r="BW87">
            <v>6190.7340000000004</v>
          </cell>
          <cell r="BX87">
            <v>7609.7497999999996</v>
          </cell>
          <cell r="BY87">
            <v>8228.5470000000005</v>
          </cell>
          <cell r="BZ87">
            <v>7861.3302999999996</v>
          </cell>
          <cell r="CA87">
            <v>6154.8608999999997</v>
          </cell>
          <cell r="CB87">
            <v>3737.16</v>
          </cell>
          <cell r="CC87">
            <v>3948.3615</v>
          </cell>
          <cell r="CD87">
            <v>2706.21</v>
          </cell>
          <cell r="CE87">
            <v>4461.3557000000001</v>
          </cell>
        </row>
        <row r="88">
          <cell r="D88" t="str">
            <v>RPS_501_Generic_InState_Wind</v>
          </cell>
          <cell r="E88" t="str">
            <v>Generic RPS</v>
          </cell>
          <cell r="F88"/>
          <cell r="G88" t="str">
            <v>Wind</v>
          </cell>
          <cell r="H88">
            <v>40909</v>
          </cell>
          <cell r="I88"/>
          <cell r="J88"/>
          <cell r="K88"/>
          <cell r="L88"/>
          <cell r="M88"/>
          <cell r="N88"/>
          <cell r="O88"/>
          <cell r="P88"/>
          <cell r="Q88"/>
          <cell r="R88"/>
          <cell r="S88"/>
          <cell r="T88"/>
          <cell r="U88"/>
          <cell r="V88"/>
          <cell r="W88"/>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5709.4768999999997</v>
          </cell>
          <cell r="CG88">
            <v>5174.8495999999996</v>
          </cell>
          <cell r="CH88">
            <v>7205.6125000000002</v>
          </cell>
          <cell r="CI88">
            <v>7768.0239000000001</v>
          </cell>
          <cell r="CJ88">
            <v>7913.6916000000001</v>
          </cell>
          <cell r="CK88">
            <v>6187.1817000000001</v>
          </cell>
          <cell r="CL88">
            <v>5802.9750999999997</v>
          </cell>
          <cell r="CM88">
            <v>3652.2021</v>
          </cell>
          <cell r="CN88">
            <v>3277.1918000000001</v>
          </cell>
          <cell r="CO88">
            <v>4828.2628000000004</v>
          </cell>
          <cell r="CP88">
            <v>3653.8881000000001</v>
          </cell>
          <cell r="CQ88">
            <v>3232.6435999999999</v>
          </cell>
          <cell r="CR88">
            <v>124871.70970000001</v>
          </cell>
          <cell r="CS88">
            <v>113178.9492</v>
          </cell>
          <cell r="CT88">
            <v>157593.68340000001</v>
          </cell>
          <cell r="CU88">
            <v>169894.11910000001</v>
          </cell>
          <cell r="CV88">
            <v>173080.02660000001</v>
          </cell>
          <cell r="CW88">
            <v>135319.5969</v>
          </cell>
          <cell r="CX88">
            <v>126916.63159999999</v>
          </cell>
          <cell r="CY88">
            <v>79877.174499999994</v>
          </cell>
          <cell r="CZ88">
            <v>71675.336599999995</v>
          </cell>
          <cell r="DA88">
            <v>105598.7418</v>
          </cell>
          <cell r="DB88">
            <v>79914.031000000003</v>
          </cell>
          <cell r="DC88">
            <v>70701.004799999995</v>
          </cell>
          <cell r="DD88">
            <v>140918.95310000001</v>
          </cell>
          <cell r="DE88">
            <v>127723.55809999999</v>
          </cell>
          <cell r="DF88">
            <v>177846.02040000001</v>
          </cell>
          <cell r="DG88">
            <v>191727.18599999999</v>
          </cell>
          <cell r="DH88">
            <v>195322.5123</v>
          </cell>
          <cell r="DI88">
            <v>152709.4958</v>
          </cell>
          <cell r="DJ88">
            <v>143226.666</v>
          </cell>
          <cell r="DK88">
            <v>90142.177800000005</v>
          </cell>
          <cell r="DL88">
            <v>80886.322400000005</v>
          </cell>
          <cell r="DM88">
            <v>119169.21829999999</v>
          </cell>
          <cell r="DN88">
            <v>90183.769</v>
          </cell>
          <cell r="DO88">
            <v>79786.779899999994</v>
          </cell>
          <cell r="DP88">
            <v>260509.96530000001</v>
          </cell>
          <cell r="DQ88">
            <v>237426.99400000001</v>
          </cell>
          <cell r="DR88">
            <v>328775.23060000001</v>
          </cell>
          <cell r="DS88">
            <v>354436.66039999999</v>
          </cell>
          <cell r="DT88">
            <v>361083.16480000003</v>
          </cell>
          <cell r="DU88">
            <v>282306.56709999999</v>
          </cell>
          <cell r="DV88">
            <v>264776.12699999998</v>
          </cell>
          <cell r="DW88">
            <v>166641.43210000001</v>
          </cell>
          <cell r="DX88">
            <v>149530.584</v>
          </cell>
          <cell r="DY88">
            <v>220302.30059999999</v>
          </cell>
          <cell r="DZ88">
            <v>166718.31849999999</v>
          </cell>
          <cell r="EA88">
            <v>147497.91329999999</v>
          </cell>
        </row>
        <row r="89">
          <cell r="D89" t="str">
            <v>RPS_502_Generic_OOS_Wind</v>
          </cell>
          <cell r="E89" t="str">
            <v>Generic RPS</v>
          </cell>
          <cell r="F89"/>
          <cell r="G89" t="str">
            <v>Wind (OOS)</v>
          </cell>
          <cell r="H89">
            <v>40910</v>
          </cell>
          <cell r="I89"/>
          <cell r="J89"/>
          <cell r="K89"/>
          <cell r="L89"/>
          <cell r="M89"/>
          <cell r="N89"/>
          <cell r="O89"/>
          <cell r="P89"/>
          <cell r="Q89"/>
          <cell r="R89"/>
          <cell r="S89"/>
          <cell r="T89"/>
          <cell r="U89"/>
          <cell r="V89"/>
          <cell r="W89"/>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139863.81599999999</v>
          </cell>
          <cell r="CS89">
            <v>126328.60799999999</v>
          </cell>
          <cell r="CT89">
            <v>139863.81599999999</v>
          </cell>
          <cell r="CU89">
            <v>103589.208</v>
          </cell>
          <cell r="CV89">
            <v>107042.1816</v>
          </cell>
          <cell r="CW89">
            <v>103589.208</v>
          </cell>
          <cell r="CX89">
            <v>50481.64</v>
          </cell>
          <cell r="CY89">
            <v>50481.64</v>
          </cell>
          <cell r="CZ89">
            <v>48853.2</v>
          </cell>
          <cell r="DA89">
            <v>151166.6888</v>
          </cell>
          <cell r="DB89">
            <v>146290.34400000001</v>
          </cell>
          <cell r="DC89">
            <v>151166.6888</v>
          </cell>
          <cell r="DD89">
            <v>159063.08319999999</v>
          </cell>
          <cell r="DE89">
            <v>143669.88159999999</v>
          </cell>
          <cell r="DF89">
            <v>159063.08319999999</v>
          </cell>
          <cell r="DG89">
            <v>117809.04</v>
          </cell>
          <cell r="DH89">
            <v>121736.008</v>
          </cell>
          <cell r="DI89">
            <v>117809.04</v>
          </cell>
          <cell r="DJ89">
            <v>57411.256000000001</v>
          </cell>
          <cell r="DK89">
            <v>57411.256000000001</v>
          </cell>
          <cell r="DL89">
            <v>55559.28</v>
          </cell>
          <cell r="DM89">
            <v>171917.49359999999</v>
          </cell>
          <cell r="DN89">
            <v>166371.76800000001</v>
          </cell>
          <cell r="DO89">
            <v>171917.49359999999</v>
          </cell>
          <cell r="DP89">
            <v>303075.74080000003</v>
          </cell>
          <cell r="DQ89">
            <v>283522.46720000001</v>
          </cell>
          <cell r="DR89">
            <v>303075.74080000003</v>
          </cell>
          <cell r="DS89">
            <v>224471.04000000001</v>
          </cell>
          <cell r="DT89">
            <v>231953.408</v>
          </cell>
          <cell r="DU89">
            <v>224471.04000000001</v>
          </cell>
          <cell r="DV89">
            <v>109390.36960000001</v>
          </cell>
          <cell r="DW89">
            <v>109390.36960000001</v>
          </cell>
          <cell r="DX89">
            <v>105861.648</v>
          </cell>
          <cell r="DY89">
            <v>327568.34480000002</v>
          </cell>
          <cell r="DZ89">
            <v>317001.62400000001</v>
          </cell>
          <cell r="EA89">
            <v>327568.34480000002</v>
          </cell>
        </row>
        <row r="90">
          <cell r="D90" t="str">
            <v>RPS_503_Generic_SolarPV</v>
          </cell>
          <cell r="E90" t="str">
            <v>Generic RPS</v>
          </cell>
          <cell r="F90"/>
          <cell r="G90" t="str">
            <v>Solar PV</v>
          </cell>
          <cell r="H90">
            <v>40911</v>
          </cell>
          <cell r="I90"/>
          <cell r="J90"/>
          <cell r="K90"/>
          <cell r="L90"/>
          <cell r="M90"/>
          <cell r="N90"/>
          <cell r="O90"/>
          <cell r="P90"/>
          <cell r="Q90"/>
          <cell r="R90"/>
          <cell r="S90"/>
          <cell r="T90"/>
          <cell r="U90"/>
          <cell r="V90"/>
          <cell r="W90"/>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70416.761199999994</v>
          </cell>
          <cell r="CS90">
            <v>63602.987200000003</v>
          </cell>
          <cell r="CT90">
            <v>114054.1842</v>
          </cell>
          <cell r="CU90">
            <v>121576.1479</v>
          </cell>
          <cell r="CV90">
            <v>128840.83199999999</v>
          </cell>
          <cell r="CW90">
            <v>129960.8222</v>
          </cell>
          <cell r="CX90">
            <v>105437.337</v>
          </cell>
          <cell r="CY90">
            <v>108484.219</v>
          </cell>
          <cell r="CZ90">
            <v>104898.8665</v>
          </cell>
          <cell r="DA90">
            <v>93328.823799999998</v>
          </cell>
          <cell r="DB90">
            <v>73257.857300000003</v>
          </cell>
          <cell r="DC90">
            <v>58334.053500000002</v>
          </cell>
          <cell r="DD90">
            <v>80082.942899999995</v>
          </cell>
          <cell r="DE90">
            <v>72333.835200000001</v>
          </cell>
          <cell r="DF90">
            <v>129710.5202</v>
          </cell>
          <cell r="DG90">
            <v>138265.03159999999</v>
          </cell>
          <cell r="DH90">
            <v>146526.94699999999</v>
          </cell>
          <cell r="DI90">
            <v>147800.67970000001</v>
          </cell>
          <cell r="DJ90">
            <v>119910.8308</v>
          </cell>
          <cell r="DK90">
            <v>123375.96120000001</v>
          </cell>
          <cell r="DL90">
            <v>119298.44319999999</v>
          </cell>
          <cell r="DM90">
            <v>106140.1694</v>
          </cell>
          <cell r="DN90">
            <v>83314.040500000003</v>
          </cell>
          <cell r="DO90">
            <v>66341.628500000006</v>
          </cell>
          <cell r="DP90">
            <v>151830.242</v>
          </cell>
          <cell r="DQ90">
            <v>143119.22560000001</v>
          </cell>
          <cell r="DR90">
            <v>245919.7794</v>
          </cell>
          <cell r="DS90">
            <v>262138.38320000001</v>
          </cell>
          <cell r="DT90">
            <v>277802.24849999999</v>
          </cell>
          <cell r="DU90">
            <v>280217.13559999998</v>
          </cell>
          <cell r="DV90">
            <v>227340.42550000001</v>
          </cell>
          <cell r="DW90">
            <v>233910.011</v>
          </cell>
          <cell r="DX90">
            <v>226179.39199999999</v>
          </cell>
          <cell r="DY90">
            <v>201232.4602</v>
          </cell>
          <cell r="DZ90">
            <v>157956.11919999999</v>
          </cell>
          <cell r="EA90">
            <v>125777.91529999999</v>
          </cell>
        </row>
        <row r="91">
          <cell r="D91" t="str">
            <v>RPS_504_Generic_SolarThermal</v>
          </cell>
          <cell r="E91" t="str">
            <v>Generic RPS</v>
          </cell>
          <cell r="F91"/>
          <cell r="G91" t="str">
            <v>Solar Thermal</v>
          </cell>
          <cell r="H91">
            <v>40912</v>
          </cell>
          <cell r="I91"/>
          <cell r="J91"/>
          <cell r="K91"/>
          <cell r="L91"/>
          <cell r="M91"/>
          <cell r="N91"/>
          <cell r="O91"/>
          <cell r="P91"/>
          <cell r="Q91"/>
          <cell r="R91"/>
          <cell r="S91"/>
          <cell r="T91"/>
          <cell r="U91"/>
          <cell r="V91"/>
          <cell r="W91"/>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5838.2340999999997</v>
          </cell>
          <cell r="CS91">
            <v>5615.2370000000001</v>
          </cell>
          <cell r="CT91">
            <v>13434.9079</v>
          </cell>
          <cell r="CU91">
            <v>15446.1566</v>
          </cell>
          <cell r="CV91">
            <v>18059.039700000001</v>
          </cell>
          <cell r="CW91">
            <v>19205.7389</v>
          </cell>
          <cell r="CX91">
            <v>16825.7088</v>
          </cell>
          <cell r="CY91">
            <v>16066.8362</v>
          </cell>
          <cell r="CZ91">
            <v>14082.0983</v>
          </cell>
          <cell r="DA91">
            <v>11183.656000000001</v>
          </cell>
          <cell r="DB91">
            <v>6808.6388999999999</v>
          </cell>
          <cell r="DC91">
            <v>3957.8595</v>
          </cell>
          <cell r="DD91">
            <v>6639.6543000000001</v>
          </cell>
          <cell r="DE91">
            <v>6386.0474000000004</v>
          </cell>
          <cell r="DF91">
            <v>15279.130999999999</v>
          </cell>
          <cell r="DG91">
            <v>17566.4683</v>
          </cell>
          <cell r="DH91">
            <v>20538.023399999998</v>
          </cell>
          <cell r="DI91">
            <v>21842.132099999999</v>
          </cell>
          <cell r="DJ91">
            <v>19135.389800000001</v>
          </cell>
          <cell r="DK91">
            <v>18272.346600000001</v>
          </cell>
          <cell r="DL91">
            <v>16015.162399999999</v>
          </cell>
          <cell r="DM91">
            <v>12718.848</v>
          </cell>
          <cell r="DN91">
            <v>7743.2664999999997</v>
          </cell>
          <cell r="DO91">
            <v>4501.1593000000003</v>
          </cell>
          <cell r="DP91">
            <v>12605.182199999999</v>
          </cell>
          <cell r="DQ91">
            <v>12445.1698</v>
          </cell>
          <cell r="DR91">
            <v>29006.965700000001</v>
          </cell>
          <cell r="DS91">
            <v>33349.402000000002</v>
          </cell>
          <cell r="DT91">
            <v>38990.811300000001</v>
          </cell>
          <cell r="DU91">
            <v>41466.620600000002</v>
          </cell>
          <cell r="DV91">
            <v>36327.956599999998</v>
          </cell>
          <cell r="DW91">
            <v>34689.493999999999</v>
          </cell>
          <cell r="DX91">
            <v>30404.298200000001</v>
          </cell>
          <cell r="DY91">
            <v>24146.344400000002</v>
          </cell>
          <cell r="DZ91">
            <v>14700.3577</v>
          </cell>
          <cell r="EA91">
            <v>8545.3138999999992</v>
          </cell>
        </row>
        <row r="92">
          <cell r="D92" t="str">
            <v>RPS_505_Generic_Biomass</v>
          </cell>
          <cell r="E92" t="str">
            <v>Generic RPS</v>
          </cell>
          <cell r="F92"/>
          <cell r="G92" t="str">
            <v>Biomass and Waste</v>
          </cell>
          <cell r="H92">
            <v>40913</v>
          </cell>
          <cell r="I92"/>
          <cell r="J92"/>
          <cell r="K92"/>
          <cell r="L92"/>
          <cell r="M92"/>
          <cell r="N92"/>
          <cell r="O92"/>
          <cell r="P92"/>
          <cell r="Q92"/>
          <cell r="R92"/>
          <cell r="S92"/>
          <cell r="T92"/>
          <cell r="U92"/>
          <cell r="V92"/>
          <cell r="W92"/>
          <cell r="X92">
            <v>9147.5544000000009</v>
          </cell>
          <cell r="Y92">
            <v>8557.3896000000004</v>
          </cell>
          <cell r="Z92">
            <v>9147.5544000000009</v>
          </cell>
          <cell r="AA92">
            <v>8852.4719999999998</v>
          </cell>
          <cell r="AB92">
            <v>9147.5544000000009</v>
          </cell>
          <cell r="AC92">
            <v>8852.4719999999998</v>
          </cell>
          <cell r="AD92">
            <v>9147.5544000000009</v>
          </cell>
          <cell r="AE92">
            <v>9147.5544000000009</v>
          </cell>
          <cell r="AF92">
            <v>8852.4719999999998</v>
          </cell>
          <cell r="AG92">
            <v>9147.5544000000009</v>
          </cell>
          <cell r="AH92">
            <v>8852.4719999999998</v>
          </cell>
          <cell r="AI92">
            <v>9147.5544000000009</v>
          </cell>
          <cell r="AJ92">
            <v>9172.6272000000008</v>
          </cell>
          <cell r="AK92">
            <v>8284.9536000000007</v>
          </cell>
          <cell r="AL92">
            <v>9172.6272000000008</v>
          </cell>
          <cell r="AM92">
            <v>8876.7360000000008</v>
          </cell>
          <cell r="AN92">
            <v>9172.6272000000008</v>
          </cell>
          <cell r="AO92">
            <v>8876.7360000000008</v>
          </cell>
          <cell r="AP92">
            <v>9172.6272000000008</v>
          </cell>
          <cell r="AQ92">
            <v>9172.6272000000008</v>
          </cell>
          <cell r="AR92">
            <v>8876.7360000000008</v>
          </cell>
          <cell r="AS92">
            <v>9172.6272000000008</v>
          </cell>
          <cell r="AT92">
            <v>8876.7360000000008</v>
          </cell>
          <cell r="AU92">
            <v>9172.6272000000008</v>
          </cell>
          <cell r="AV92">
            <v>9172.6272000000008</v>
          </cell>
          <cell r="AW92">
            <v>8284.9536000000007</v>
          </cell>
          <cell r="AX92">
            <v>9172.6272000000008</v>
          </cell>
          <cell r="AY92">
            <v>8876.7360000000008</v>
          </cell>
          <cell r="AZ92">
            <v>9172.6272000000008</v>
          </cell>
          <cell r="BA92">
            <v>8876.7360000000008</v>
          </cell>
          <cell r="BB92">
            <v>9172.6272000000008</v>
          </cell>
          <cell r="BC92">
            <v>9172.6272000000008</v>
          </cell>
          <cell r="BD92">
            <v>8876.7360000000008</v>
          </cell>
          <cell r="BE92">
            <v>9172.6272000000008</v>
          </cell>
          <cell r="BF92">
            <v>8876.7360000000008</v>
          </cell>
          <cell r="BG92">
            <v>9172.6272000000008</v>
          </cell>
          <cell r="BH92">
            <v>31585.329600000001</v>
          </cell>
          <cell r="BI92">
            <v>28528.684799999999</v>
          </cell>
          <cell r="BJ92">
            <v>31585.329600000001</v>
          </cell>
          <cell r="BK92">
            <v>30566.448</v>
          </cell>
          <cell r="BL92">
            <v>31585.329600000001</v>
          </cell>
          <cell r="BM92">
            <v>30566.448</v>
          </cell>
          <cell r="BN92">
            <v>31585.329600000001</v>
          </cell>
          <cell r="BO92">
            <v>31585.329600000001</v>
          </cell>
          <cell r="BP92">
            <v>30566.448</v>
          </cell>
          <cell r="BQ92">
            <v>31585.329600000001</v>
          </cell>
          <cell r="BR92">
            <v>30566.448</v>
          </cell>
          <cell r="BS92">
            <v>31585.329600000001</v>
          </cell>
          <cell r="BT92">
            <v>31499.025600000001</v>
          </cell>
          <cell r="BU92">
            <v>29466.830399999999</v>
          </cell>
          <cell r="BV92">
            <v>31499.025600000001</v>
          </cell>
          <cell r="BW92">
            <v>30482.928</v>
          </cell>
          <cell r="BX92">
            <v>31499.025600000001</v>
          </cell>
          <cell r="BY92">
            <v>30482.928</v>
          </cell>
          <cell r="BZ92">
            <v>31499.025600000001</v>
          </cell>
          <cell r="CA92">
            <v>31499.025600000001</v>
          </cell>
          <cell r="CB92">
            <v>30482.928</v>
          </cell>
          <cell r="CC92">
            <v>31499.025600000001</v>
          </cell>
          <cell r="CD92">
            <v>30482.928</v>
          </cell>
          <cell r="CE92">
            <v>31499.025600000001</v>
          </cell>
          <cell r="CF92">
            <v>31585.329600000001</v>
          </cell>
          <cell r="CG92">
            <v>28528.684799999999</v>
          </cell>
          <cell r="CH92">
            <v>31585.329600000001</v>
          </cell>
          <cell r="CI92">
            <v>30566.448</v>
          </cell>
          <cell r="CJ92">
            <v>31585.329600000001</v>
          </cell>
          <cell r="CK92">
            <v>30566.448</v>
          </cell>
          <cell r="CL92">
            <v>31585.329600000001</v>
          </cell>
          <cell r="CM92">
            <v>31585.329600000001</v>
          </cell>
          <cell r="CN92">
            <v>30566.448</v>
          </cell>
          <cell r="CO92">
            <v>31585.329600000001</v>
          </cell>
          <cell r="CP92">
            <v>30566.448</v>
          </cell>
          <cell r="CQ92">
            <v>31585.329600000001</v>
          </cell>
          <cell r="CR92">
            <v>50252.140800000001</v>
          </cell>
          <cell r="CS92">
            <v>45389.030400000003</v>
          </cell>
          <cell r="CT92">
            <v>50252.140800000001</v>
          </cell>
          <cell r="CU92">
            <v>48631.103999999999</v>
          </cell>
          <cell r="CV92">
            <v>50252.140800000001</v>
          </cell>
          <cell r="CW92">
            <v>48631.103999999999</v>
          </cell>
          <cell r="CX92">
            <v>50252.140800000001</v>
          </cell>
          <cell r="CY92">
            <v>50252.140800000001</v>
          </cell>
          <cell r="CZ92">
            <v>48631.103999999999</v>
          </cell>
          <cell r="DA92">
            <v>50252.140800000001</v>
          </cell>
          <cell r="DB92">
            <v>48631.103999999999</v>
          </cell>
          <cell r="DC92">
            <v>50252.140800000001</v>
          </cell>
          <cell r="DD92">
            <v>64772.8632</v>
          </cell>
          <cell r="DE92">
            <v>58504.5216</v>
          </cell>
          <cell r="DF92">
            <v>64772.8632</v>
          </cell>
          <cell r="DG92">
            <v>62683.415999999997</v>
          </cell>
          <cell r="DH92">
            <v>64772.8632</v>
          </cell>
          <cell r="DI92">
            <v>62683.415999999997</v>
          </cell>
          <cell r="DJ92">
            <v>64772.8632</v>
          </cell>
          <cell r="DK92">
            <v>64772.8632</v>
          </cell>
          <cell r="DL92">
            <v>62683.415999999997</v>
          </cell>
          <cell r="DM92">
            <v>64772.8632</v>
          </cell>
          <cell r="DN92">
            <v>62683.415999999997</v>
          </cell>
          <cell r="DO92">
            <v>64772.8632</v>
          </cell>
          <cell r="DP92">
            <v>83672.620800000004</v>
          </cell>
          <cell r="DQ92">
            <v>78274.387199999997</v>
          </cell>
          <cell r="DR92">
            <v>83672.620800000004</v>
          </cell>
          <cell r="DS92">
            <v>80973.504000000001</v>
          </cell>
          <cell r="DT92">
            <v>83672.620800000004</v>
          </cell>
          <cell r="DU92">
            <v>80973.504000000001</v>
          </cell>
          <cell r="DV92">
            <v>83672.620800000004</v>
          </cell>
          <cell r="DW92">
            <v>83672.620800000004</v>
          </cell>
          <cell r="DX92">
            <v>80973.504000000001</v>
          </cell>
          <cell r="DY92">
            <v>83672.620800000004</v>
          </cell>
          <cell r="DZ92">
            <v>80973.504000000001</v>
          </cell>
          <cell r="EA92">
            <v>83672.620800000004</v>
          </cell>
        </row>
        <row r="93">
          <cell r="D93" t="str">
            <v>RPS_506_Generic_Geothermal</v>
          </cell>
          <cell r="E93" t="str">
            <v>Generic RPS</v>
          </cell>
          <cell r="F93"/>
          <cell r="G93" t="str">
            <v>Geothermal</v>
          </cell>
          <cell r="H93">
            <v>40914</v>
          </cell>
          <cell r="I93"/>
          <cell r="J93"/>
          <cell r="K93"/>
          <cell r="L93"/>
          <cell r="M93"/>
          <cell r="N93"/>
          <cell r="O93"/>
          <cell r="P93"/>
          <cell r="Q93"/>
          <cell r="R93"/>
          <cell r="S93"/>
          <cell r="T93"/>
          <cell r="U93"/>
          <cell r="V93"/>
          <cell r="W93"/>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18666.736799999999</v>
          </cell>
          <cell r="CS93">
            <v>16860.278399999999</v>
          </cell>
          <cell r="CT93">
            <v>18666.736799999999</v>
          </cell>
          <cell r="CU93">
            <v>18064.583999999999</v>
          </cell>
          <cell r="CV93">
            <v>18666.736799999999</v>
          </cell>
          <cell r="CW93">
            <v>18064.583999999999</v>
          </cell>
          <cell r="CX93">
            <v>18666.736799999999</v>
          </cell>
          <cell r="CY93">
            <v>18666.736799999999</v>
          </cell>
          <cell r="CZ93">
            <v>18064.583999999999</v>
          </cell>
          <cell r="DA93">
            <v>18666.736799999999</v>
          </cell>
          <cell r="DB93">
            <v>18064.583999999999</v>
          </cell>
          <cell r="DC93">
            <v>18666.736799999999</v>
          </cell>
          <cell r="DD93">
            <v>21229.147199999999</v>
          </cell>
          <cell r="DE93">
            <v>19174.713599999999</v>
          </cell>
          <cell r="DF93">
            <v>21229.147199999999</v>
          </cell>
          <cell r="DG93">
            <v>20544.335999999999</v>
          </cell>
          <cell r="DH93">
            <v>21229.147199999999</v>
          </cell>
          <cell r="DI93">
            <v>20544.335999999999</v>
          </cell>
          <cell r="DJ93">
            <v>21229.147199999999</v>
          </cell>
          <cell r="DK93">
            <v>21229.147199999999</v>
          </cell>
          <cell r="DL93">
            <v>20544.335999999999</v>
          </cell>
          <cell r="DM93">
            <v>21229.147199999999</v>
          </cell>
          <cell r="DN93">
            <v>20544.335999999999</v>
          </cell>
          <cell r="DO93">
            <v>21229.147199999999</v>
          </cell>
          <cell r="DP93">
            <v>40233.660000000003</v>
          </cell>
          <cell r="DQ93">
            <v>37637.94</v>
          </cell>
          <cell r="DR93">
            <v>40233.660000000003</v>
          </cell>
          <cell r="DS93">
            <v>38935.800000000003</v>
          </cell>
          <cell r="DT93">
            <v>40233.660000000003</v>
          </cell>
          <cell r="DU93">
            <v>38935.800000000003</v>
          </cell>
          <cell r="DV93">
            <v>40233.660000000003</v>
          </cell>
          <cell r="DW93">
            <v>40233.660000000003</v>
          </cell>
          <cell r="DX93">
            <v>38935.800000000003</v>
          </cell>
          <cell r="DY93">
            <v>40233.660000000003</v>
          </cell>
          <cell r="DZ93">
            <v>38935.800000000003</v>
          </cell>
          <cell r="EA93">
            <v>40233.660000000003</v>
          </cell>
        </row>
        <row r="94">
          <cell r="D94" t="str">
            <v>RPS_50_Agua_Caliente</v>
          </cell>
          <cell r="E94" t="str">
            <v>2008 Renewable Contracts</v>
          </cell>
          <cell r="F94"/>
          <cell r="G94" t="str">
            <v>Solar PV</v>
          </cell>
          <cell r="H94">
            <v>41456</v>
          </cell>
          <cell r="I94"/>
          <cell r="J94"/>
          <cell r="K94"/>
          <cell r="L94"/>
          <cell r="M94"/>
          <cell r="N94"/>
          <cell r="O94"/>
          <cell r="P94"/>
          <cell r="Q94"/>
          <cell r="R94"/>
          <cell r="S94"/>
          <cell r="T94"/>
          <cell r="U94"/>
          <cell r="V94"/>
          <cell r="W94"/>
          <cell r="X94"/>
          <cell r="Y94"/>
          <cell r="Z94"/>
          <cell r="AA94"/>
          <cell r="AB94"/>
          <cell r="AC94"/>
          <cell r="AD94"/>
          <cell r="AE94"/>
          <cell r="AF94"/>
          <cell r="AG94"/>
          <cell r="AH94"/>
          <cell r="AI94"/>
          <cell r="AJ94"/>
          <cell r="AK94"/>
          <cell r="AL94"/>
          <cell r="AM94"/>
          <cell r="AN94"/>
          <cell r="AO94"/>
          <cell r="AP94">
            <v>23713.930499999999</v>
          </cell>
          <cell r="AQ94">
            <v>21738.7965</v>
          </cell>
          <cell r="AR94">
            <v>20465.580000000002</v>
          </cell>
          <cell r="AS94">
            <v>21107.363700000002</v>
          </cell>
          <cell r="AT94">
            <v>17675.993999999999</v>
          </cell>
          <cell r="AU94">
            <v>17131.331600000001</v>
          </cell>
          <cell r="AV94">
            <v>16707.8282</v>
          </cell>
          <cell r="AW94">
            <v>16201.9424</v>
          </cell>
          <cell r="AX94">
            <v>22538.233800000002</v>
          </cell>
          <cell r="AY94">
            <v>23315.474999999999</v>
          </cell>
          <cell r="AZ94">
            <v>24735.1914</v>
          </cell>
          <cell r="BA94">
            <v>23650.334999999999</v>
          </cell>
          <cell r="BB94">
            <v>22679.414000000001</v>
          </cell>
          <cell r="BC94">
            <v>20790.4352</v>
          </cell>
          <cell r="BD94">
            <v>19572.758999999998</v>
          </cell>
          <cell r="BE94">
            <v>20186.548999999999</v>
          </cell>
          <cell r="BF94">
            <v>16904.877</v>
          </cell>
          <cell r="BG94">
            <v>16383.9743</v>
          </cell>
          <cell r="BH94">
            <v>50105.380599999997</v>
          </cell>
          <cell r="BI94">
            <v>48588.285199999998</v>
          </cell>
          <cell r="BJ94">
            <v>67590.267200000002</v>
          </cell>
          <cell r="BK94">
            <v>69921.161999999997</v>
          </cell>
          <cell r="BL94">
            <v>74178.762300000002</v>
          </cell>
          <cell r="BM94">
            <v>70925.379000000001</v>
          </cell>
          <cell r="BN94">
            <v>68013.662100000001</v>
          </cell>
          <cell r="BO94">
            <v>62348.774799999999</v>
          </cell>
          <cell r="BP94">
            <v>58697.076000000001</v>
          </cell>
          <cell r="BQ94">
            <v>60537.773399999998</v>
          </cell>
          <cell r="BR94">
            <v>50696.307000000001</v>
          </cell>
          <cell r="BS94">
            <v>49134.172299999998</v>
          </cell>
          <cell r="BT94">
            <v>49736.716200000003</v>
          </cell>
          <cell r="BU94">
            <v>49953.309099999999</v>
          </cell>
          <cell r="BV94">
            <v>67092.952799999999</v>
          </cell>
          <cell r="BW94">
            <v>69406.710000000006</v>
          </cell>
          <cell r="BX94">
            <v>73632.976299999995</v>
          </cell>
          <cell r="BY94">
            <v>70403.538</v>
          </cell>
          <cell r="BZ94">
            <v>67513.2353</v>
          </cell>
          <cell r="CA94">
            <v>61890.039900000003</v>
          </cell>
          <cell r="CB94">
            <v>58265.199000000001</v>
          </cell>
          <cell r="CC94">
            <v>60092.359199999999</v>
          </cell>
          <cell r="CD94">
            <v>50323.305</v>
          </cell>
          <cell r="CE94">
            <v>48772.662700000001</v>
          </cell>
          <cell r="CF94">
            <v>49605.586199999998</v>
          </cell>
          <cell r="CG94">
            <v>48103.619200000001</v>
          </cell>
          <cell r="CH94">
            <v>66916.060599999997</v>
          </cell>
          <cell r="CI94">
            <v>69223.716</v>
          </cell>
          <cell r="CJ94">
            <v>73438.841899999999</v>
          </cell>
          <cell r="CK94">
            <v>70217.907000000007</v>
          </cell>
          <cell r="CL94">
            <v>67335.230200000005</v>
          </cell>
          <cell r="CM94">
            <v>61726.862099999998</v>
          </cell>
          <cell r="CN94">
            <v>58111.574999999997</v>
          </cell>
          <cell r="CO94">
            <v>59933.915099999998</v>
          </cell>
          <cell r="CP94">
            <v>50190.624000000003</v>
          </cell>
          <cell r="CQ94">
            <v>48644.065399999999</v>
          </cell>
          <cell r="CR94">
            <v>49357.570699999997</v>
          </cell>
          <cell r="CS94">
            <v>47863.116000000002</v>
          </cell>
          <cell r="CT94">
            <v>66581.502399999998</v>
          </cell>
          <cell r="CU94">
            <v>68877.615000000005</v>
          </cell>
          <cell r="CV94">
            <v>73071.671700000006</v>
          </cell>
          <cell r="CW94">
            <v>69866.841</v>
          </cell>
          <cell r="CX94">
            <v>66998.576400000005</v>
          </cell>
          <cell r="CY94">
            <v>61418.250899999999</v>
          </cell>
          <cell r="CZ94">
            <v>57821.036999999997</v>
          </cell>
          <cell r="DA94">
            <v>59634.262900000002</v>
          </cell>
          <cell r="DB94">
            <v>49939.692000000003</v>
          </cell>
          <cell r="DC94">
            <v>48400.864200000004</v>
          </cell>
          <cell r="DD94">
            <v>49110.792099999999</v>
          </cell>
          <cell r="DE94">
            <v>47623.813999999998</v>
          </cell>
          <cell r="DF94">
            <v>66248.605800000005</v>
          </cell>
          <cell r="DG94">
            <v>68533.236000000004</v>
          </cell>
          <cell r="DH94">
            <v>72706.327399999995</v>
          </cell>
          <cell r="DI94">
            <v>69517.520999999993</v>
          </cell>
          <cell r="DJ94">
            <v>66663.602799999993</v>
          </cell>
          <cell r="DK94">
            <v>61111.174200000001</v>
          </cell>
          <cell r="DL94">
            <v>57531.947999999997</v>
          </cell>
          <cell r="DM94">
            <v>59336.104899999998</v>
          </cell>
          <cell r="DN94">
            <v>49689.995999999999</v>
          </cell>
          <cell r="DO94">
            <v>48158.8658</v>
          </cell>
          <cell r="DP94">
            <v>48749.421999999999</v>
          </cell>
          <cell r="DQ94">
            <v>48961.709199999998</v>
          </cell>
          <cell r="DR94">
            <v>65761.130799999999</v>
          </cell>
          <cell r="DS94">
            <v>68028.945000000007</v>
          </cell>
          <cell r="DT94">
            <v>72171.326300000001</v>
          </cell>
          <cell r="DU94">
            <v>69005.982000000004</v>
          </cell>
          <cell r="DV94">
            <v>66173.065000000002</v>
          </cell>
          <cell r="DW94">
            <v>60661.4882</v>
          </cell>
          <cell r="DX94">
            <v>57108.6</v>
          </cell>
          <cell r="DY94">
            <v>58899.488499999999</v>
          </cell>
          <cell r="DZ94">
            <v>49324.356</v>
          </cell>
          <cell r="EA94">
            <v>47804.498599999999</v>
          </cell>
        </row>
        <row r="95">
          <cell r="D95" t="str">
            <v>RPS_51_PGE_PV_Program_PPA</v>
          </cell>
          <cell r="E95" t="str">
            <v>2009 Renewable Contracts</v>
          </cell>
          <cell r="F95"/>
          <cell r="G95" t="str">
            <v>Solar PV</v>
          </cell>
          <cell r="H95">
            <v>40909</v>
          </cell>
          <cell r="I95"/>
          <cell r="J95"/>
          <cell r="K95"/>
          <cell r="L95"/>
          <cell r="M95"/>
          <cell r="N95"/>
          <cell r="O95"/>
          <cell r="P95"/>
          <cell r="Q95"/>
          <cell r="R95"/>
          <cell r="S95"/>
          <cell r="T95"/>
          <cell r="U95"/>
          <cell r="V95"/>
          <cell r="W95"/>
          <cell r="X95">
            <v>4927.3787000000002</v>
          </cell>
          <cell r="Y95">
            <v>6362.1273000000001</v>
          </cell>
          <cell r="Z95">
            <v>8771.14</v>
          </cell>
          <cell r="AA95">
            <v>10417.308000000001</v>
          </cell>
          <cell r="AB95">
            <v>11463.675999999999</v>
          </cell>
          <cell r="AC95">
            <v>12068.775</v>
          </cell>
          <cell r="AD95">
            <v>11521.0229</v>
          </cell>
          <cell r="AE95">
            <v>10443.456700000001</v>
          </cell>
          <cell r="AF95">
            <v>9064.7909999999993</v>
          </cell>
          <cell r="AG95">
            <v>8980.607</v>
          </cell>
          <cell r="AH95">
            <v>6551.7120000000004</v>
          </cell>
          <cell r="AI95">
            <v>4548.0162</v>
          </cell>
          <cell r="AJ95">
            <v>9875.3693000000003</v>
          </cell>
          <cell r="AK95">
            <v>12311.1744</v>
          </cell>
          <cell r="AL95">
            <v>17578.971600000001</v>
          </cell>
          <cell r="AM95">
            <v>20878.179</v>
          </cell>
          <cell r="AN95">
            <v>22975.2811</v>
          </cell>
          <cell r="AO95">
            <v>24188.04</v>
          </cell>
          <cell r="AP95">
            <v>23090.232199999999</v>
          </cell>
          <cell r="AQ95">
            <v>20930.592400000001</v>
          </cell>
          <cell r="AR95">
            <v>18167.487000000001</v>
          </cell>
          <cell r="AS95">
            <v>17998.770499999999</v>
          </cell>
          <cell r="AT95">
            <v>13130.832</v>
          </cell>
          <cell r="AU95">
            <v>9115.0632999999998</v>
          </cell>
          <cell r="AV95">
            <v>14813.046200000001</v>
          </cell>
          <cell r="AW95">
            <v>18466.7588</v>
          </cell>
          <cell r="AX95">
            <v>26368.454300000001</v>
          </cell>
          <cell r="AY95">
            <v>31317.278999999999</v>
          </cell>
          <cell r="AZ95">
            <v>34462.920100000003</v>
          </cell>
          <cell r="BA95">
            <v>36282.050999999999</v>
          </cell>
          <cell r="BB95">
            <v>34635.348299999998</v>
          </cell>
          <cell r="BC95">
            <v>31395.8917</v>
          </cell>
          <cell r="BD95">
            <v>27251.235000000001</v>
          </cell>
          <cell r="BE95">
            <v>26998.157299999999</v>
          </cell>
          <cell r="BF95">
            <v>19696.254000000001</v>
          </cell>
          <cell r="BG95">
            <v>13672.5965</v>
          </cell>
          <cell r="BH95">
            <v>19750.729299999999</v>
          </cell>
          <cell r="BI95">
            <v>24622.351600000002</v>
          </cell>
          <cell r="BJ95">
            <v>35157.936999999998</v>
          </cell>
          <cell r="BK95">
            <v>41756.366999999998</v>
          </cell>
          <cell r="BL95">
            <v>45950.559099999999</v>
          </cell>
          <cell r="BM95">
            <v>48376.071000000004</v>
          </cell>
          <cell r="BN95">
            <v>46180.467499999999</v>
          </cell>
          <cell r="BO95">
            <v>41861.187899999997</v>
          </cell>
          <cell r="BP95">
            <v>36334.980000000003</v>
          </cell>
          <cell r="BQ95">
            <v>35997.547200000001</v>
          </cell>
          <cell r="BR95">
            <v>26261.67</v>
          </cell>
          <cell r="BS95">
            <v>18230.1266</v>
          </cell>
          <cell r="BT95">
            <v>24704.383600000001</v>
          </cell>
          <cell r="BU95">
            <v>31897.769899999999</v>
          </cell>
          <cell r="BV95">
            <v>43975.856</v>
          </cell>
          <cell r="BW95">
            <v>52229.232000000004</v>
          </cell>
          <cell r="BX95">
            <v>57475.364000000001</v>
          </cell>
          <cell r="BY95">
            <v>60509.22</v>
          </cell>
          <cell r="BZ95">
            <v>57762.938600000001</v>
          </cell>
          <cell r="CA95">
            <v>52360.3361</v>
          </cell>
          <cell r="CB95">
            <v>45448.112999999998</v>
          </cell>
          <cell r="CC95">
            <v>45026.042999999998</v>
          </cell>
          <cell r="CD95">
            <v>32848.328999999998</v>
          </cell>
          <cell r="CE95">
            <v>22802.403399999999</v>
          </cell>
          <cell r="CF95">
            <v>24688.409299999999</v>
          </cell>
          <cell r="CG95">
            <v>30777.936000000002</v>
          </cell>
          <cell r="CH95">
            <v>43947.413500000002</v>
          </cell>
          <cell r="CI95">
            <v>52195.461000000003</v>
          </cell>
          <cell r="CJ95">
            <v>57438.204299999998</v>
          </cell>
          <cell r="CK95">
            <v>60470.088000000003</v>
          </cell>
          <cell r="CL95">
            <v>57725.5867</v>
          </cell>
          <cell r="CM95">
            <v>52326.487200000003</v>
          </cell>
          <cell r="CN95">
            <v>45418.724999999999</v>
          </cell>
          <cell r="CO95">
            <v>44996.927799999998</v>
          </cell>
          <cell r="CP95">
            <v>32827.091999999997</v>
          </cell>
          <cell r="CQ95">
            <v>22787.6567</v>
          </cell>
          <cell r="CR95">
            <v>24688.409299999999</v>
          </cell>
          <cell r="CS95">
            <v>30777.936000000002</v>
          </cell>
          <cell r="CT95">
            <v>43947.413500000002</v>
          </cell>
          <cell r="CU95">
            <v>52195.461000000003</v>
          </cell>
          <cell r="CV95">
            <v>57438.204299999998</v>
          </cell>
          <cell r="CW95">
            <v>60470.088000000003</v>
          </cell>
          <cell r="CX95">
            <v>57725.5867</v>
          </cell>
          <cell r="CY95">
            <v>52326.487200000003</v>
          </cell>
          <cell r="CZ95">
            <v>45418.724999999999</v>
          </cell>
          <cell r="DA95">
            <v>44996.927799999998</v>
          </cell>
          <cell r="DB95">
            <v>32827.091999999997</v>
          </cell>
          <cell r="DC95">
            <v>22787.6567</v>
          </cell>
          <cell r="DD95">
            <v>24688.409299999999</v>
          </cell>
          <cell r="DE95">
            <v>30777.936000000002</v>
          </cell>
          <cell r="DF95">
            <v>43947.413500000002</v>
          </cell>
          <cell r="DG95">
            <v>52195.461000000003</v>
          </cell>
          <cell r="DH95">
            <v>57438.204299999998</v>
          </cell>
          <cell r="DI95">
            <v>60470.088000000003</v>
          </cell>
          <cell r="DJ95">
            <v>57725.5867</v>
          </cell>
          <cell r="DK95">
            <v>52326.487200000003</v>
          </cell>
          <cell r="DL95">
            <v>45418.724999999999</v>
          </cell>
          <cell r="DM95">
            <v>44996.927799999998</v>
          </cell>
          <cell r="DN95">
            <v>32827.091999999997</v>
          </cell>
          <cell r="DO95">
            <v>22787.6567</v>
          </cell>
          <cell r="DP95">
            <v>24704.383600000001</v>
          </cell>
          <cell r="DQ95">
            <v>31897.769899999999</v>
          </cell>
          <cell r="DR95">
            <v>43975.856</v>
          </cell>
          <cell r="DS95">
            <v>52229.232000000004</v>
          </cell>
          <cell r="DT95">
            <v>57475.364000000001</v>
          </cell>
          <cell r="DU95">
            <v>60509.22</v>
          </cell>
          <cell r="DV95">
            <v>57762.938600000001</v>
          </cell>
          <cell r="DW95">
            <v>52360.3361</v>
          </cell>
          <cell r="DX95">
            <v>45448.112999999998</v>
          </cell>
          <cell r="DY95">
            <v>45026.042999999998</v>
          </cell>
          <cell r="DZ95">
            <v>32848.328999999998</v>
          </cell>
          <cell r="EA95">
            <v>22802.403399999999</v>
          </cell>
        </row>
        <row r="96">
          <cell r="D96" t="str">
            <v>RPS_52_PGE_PV_Program_UOG</v>
          </cell>
          <cell r="E96" t="str">
            <v>UOG Solar</v>
          </cell>
          <cell r="F96" t="str">
            <v>UOG</v>
          </cell>
          <cell r="G96" t="str">
            <v>Solar PV</v>
          </cell>
          <cell r="H96">
            <v>40544</v>
          </cell>
          <cell r="I96"/>
          <cell r="J96"/>
          <cell r="K96"/>
          <cell r="L96">
            <v>3700.7024999999999</v>
          </cell>
          <cell r="M96">
            <v>4613.4928</v>
          </cell>
          <cell r="N96">
            <v>6539.8185999999996</v>
          </cell>
          <cell r="O96">
            <v>7775.6059999999998</v>
          </cell>
          <cell r="P96">
            <v>8592.8227000000006</v>
          </cell>
          <cell r="Q96">
            <v>9039.8289999999997</v>
          </cell>
          <cell r="R96">
            <v>8675.8672000000006</v>
          </cell>
          <cell r="S96">
            <v>7869.6432000000004</v>
          </cell>
          <cell r="T96">
            <v>6834.17</v>
          </cell>
          <cell r="U96">
            <v>6754.2253000000001</v>
          </cell>
          <cell r="V96">
            <v>4974.2056000000002</v>
          </cell>
          <cell r="W96">
            <v>3469.6167</v>
          </cell>
          <cell r="X96">
            <v>8485.8408999999992</v>
          </cell>
          <cell r="Y96">
            <v>11043.242</v>
          </cell>
          <cell r="Z96">
            <v>15370.7672</v>
          </cell>
          <cell r="AA96">
            <v>18255.555</v>
          </cell>
          <cell r="AB96">
            <v>20089.221399999999</v>
          </cell>
          <cell r="AC96">
            <v>21149.631000000001</v>
          </cell>
          <cell r="AD96">
            <v>20189.735799999999</v>
          </cell>
          <cell r="AE96">
            <v>18301.370800000001</v>
          </cell>
          <cell r="AF96">
            <v>15885.36</v>
          </cell>
          <cell r="AG96">
            <v>15737.8382</v>
          </cell>
          <cell r="AH96">
            <v>11481.39</v>
          </cell>
          <cell r="AI96">
            <v>7970.0721000000003</v>
          </cell>
          <cell r="AJ96">
            <v>13578.6324</v>
          </cell>
          <cell r="AK96">
            <v>16927.864799999999</v>
          </cell>
          <cell r="AL96">
            <v>24171.0844</v>
          </cell>
          <cell r="AM96">
            <v>28707.504000000001</v>
          </cell>
          <cell r="AN96">
            <v>31591.018100000001</v>
          </cell>
          <cell r="AO96">
            <v>33258.552000000003</v>
          </cell>
          <cell r="AP96">
            <v>31749.071599999999</v>
          </cell>
          <cell r="AQ96">
            <v>28779.556799999998</v>
          </cell>
          <cell r="AR96">
            <v>24980.300999999999</v>
          </cell>
          <cell r="AS96">
            <v>24748.319899999999</v>
          </cell>
          <cell r="AT96">
            <v>18054.905999999999</v>
          </cell>
          <cell r="AU96">
            <v>12533.2163</v>
          </cell>
          <cell r="AV96">
            <v>18516.309300000001</v>
          </cell>
          <cell r="AW96">
            <v>23083.452000000001</v>
          </cell>
          <cell r="AX96">
            <v>32960.5671</v>
          </cell>
          <cell r="AY96">
            <v>39146.597999999998</v>
          </cell>
          <cell r="AZ96">
            <v>43078.647799999999</v>
          </cell>
          <cell r="BA96">
            <v>45352.56</v>
          </cell>
          <cell r="BB96">
            <v>43294.190799999997</v>
          </cell>
          <cell r="BC96">
            <v>39244.862300000001</v>
          </cell>
          <cell r="BD96">
            <v>34064.048999999999</v>
          </cell>
          <cell r="BE96">
            <v>33747.700499999999</v>
          </cell>
          <cell r="BF96">
            <v>24620.315999999999</v>
          </cell>
          <cell r="BG96">
            <v>17090.743299999998</v>
          </cell>
          <cell r="BH96">
            <v>23437.7484</v>
          </cell>
          <cell r="BI96">
            <v>29218.7952</v>
          </cell>
          <cell r="BJ96">
            <v>41418.833400000003</v>
          </cell>
          <cell r="BK96">
            <v>49245.488599999997</v>
          </cell>
          <cell r="BL96">
            <v>54421.246899999998</v>
          </cell>
          <cell r="BM96">
            <v>57252.230300000003</v>
          </cell>
          <cell r="BN96">
            <v>54947.116199999997</v>
          </cell>
          <cell r="BO96">
            <v>49841.087200000002</v>
          </cell>
          <cell r="BP96">
            <v>43283.099399999999</v>
          </cell>
          <cell r="BQ96">
            <v>42776.777999999998</v>
          </cell>
          <cell r="BR96">
            <v>31503.328799999999</v>
          </cell>
          <cell r="BS96">
            <v>21974.241999999998</v>
          </cell>
          <cell r="BT96">
            <v>24665.382699999998</v>
          </cell>
          <cell r="BU96">
            <v>31616.291399999998</v>
          </cell>
          <cell r="BV96">
            <v>44005.817499999997</v>
          </cell>
          <cell r="BW96">
            <v>52264.811999999998</v>
          </cell>
          <cell r="BX96">
            <v>57514.529399999999</v>
          </cell>
          <cell r="BY96">
            <v>60550.436999999998</v>
          </cell>
          <cell r="BZ96">
            <v>57802.29</v>
          </cell>
          <cell r="CA96">
            <v>52396.010900000001</v>
          </cell>
          <cell r="CB96">
            <v>45479.078999999998</v>
          </cell>
          <cell r="CC96">
            <v>45056.723700000002</v>
          </cell>
          <cell r="CD96">
            <v>32870.709000000003</v>
          </cell>
          <cell r="CE96">
            <v>22817.9375</v>
          </cell>
          <cell r="CF96">
            <v>24688.409299999999</v>
          </cell>
          <cell r="CG96">
            <v>30777.936000000002</v>
          </cell>
          <cell r="CH96">
            <v>43947.413500000002</v>
          </cell>
          <cell r="CI96">
            <v>52195.461000000003</v>
          </cell>
          <cell r="CJ96">
            <v>57438.204299999998</v>
          </cell>
          <cell r="CK96">
            <v>60470.088000000003</v>
          </cell>
          <cell r="CL96">
            <v>57725.5867</v>
          </cell>
          <cell r="CM96">
            <v>52326.487200000003</v>
          </cell>
          <cell r="CN96">
            <v>45418.724999999999</v>
          </cell>
          <cell r="CO96">
            <v>44996.927799999998</v>
          </cell>
          <cell r="CP96">
            <v>32827.091999999997</v>
          </cell>
          <cell r="CQ96">
            <v>22787.6567</v>
          </cell>
          <cell r="CR96">
            <v>24688.409299999999</v>
          </cell>
          <cell r="CS96">
            <v>30777.936000000002</v>
          </cell>
          <cell r="CT96">
            <v>43947.413500000002</v>
          </cell>
          <cell r="CU96">
            <v>52195.461000000003</v>
          </cell>
          <cell r="CV96">
            <v>57438.204299999998</v>
          </cell>
          <cell r="CW96">
            <v>60470.088000000003</v>
          </cell>
          <cell r="CX96">
            <v>57725.5867</v>
          </cell>
          <cell r="CY96">
            <v>52326.487200000003</v>
          </cell>
          <cell r="CZ96">
            <v>45418.724999999999</v>
          </cell>
          <cell r="DA96">
            <v>44996.927799999998</v>
          </cell>
          <cell r="DB96">
            <v>32827.091999999997</v>
          </cell>
          <cell r="DC96">
            <v>22787.6567</v>
          </cell>
          <cell r="DD96">
            <v>24671.319</v>
          </cell>
          <cell r="DE96">
            <v>30756.6224</v>
          </cell>
          <cell r="DF96">
            <v>43598.766799999998</v>
          </cell>
          <cell r="DG96">
            <v>51837.356099999997</v>
          </cell>
          <cell r="DH96">
            <v>57285.516100000001</v>
          </cell>
          <cell r="DI96">
            <v>60265.511299999998</v>
          </cell>
          <cell r="DJ96">
            <v>57839.066099999996</v>
          </cell>
          <cell r="DK96">
            <v>52464.2984</v>
          </cell>
          <cell r="DL96">
            <v>45561.154999999999</v>
          </cell>
          <cell r="DM96">
            <v>45028.182399999998</v>
          </cell>
          <cell r="DN96">
            <v>33161.3914</v>
          </cell>
          <cell r="DO96">
            <v>23130.7827</v>
          </cell>
          <cell r="DP96">
            <v>24665.382699999998</v>
          </cell>
          <cell r="DQ96">
            <v>31616.291399999998</v>
          </cell>
          <cell r="DR96">
            <v>44005.817499999997</v>
          </cell>
          <cell r="DS96">
            <v>52264.811999999998</v>
          </cell>
          <cell r="DT96">
            <v>57514.529399999999</v>
          </cell>
          <cell r="DU96">
            <v>60550.436999999998</v>
          </cell>
          <cell r="DV96">
            <v>57802.29</v>
          </cell>
          <cell r="DW96">
            <v>52396.010900000001</v>
          </cell>
          <cell r="DX96">
            <v>45479.078999999998</v>
          </cell>
          <cell r="DY96">
            <v>45056.723700000002</v>
          </cell>
          <cell r="DZ96">
            <v>32870.709000000003</v>
          </cell>
          <cell r="EA96">
            <v>22817.9375</v>
          </cell>
        </row>
        <row r="97">
          <cell r="D97" t="str">
            <v>RPS_53_VacaDixon_Solar</v>
          </cell>
          <cell r="E97" t="str">
            <v>2009 Renewable Contracts</v>
          </cell>
          <cell r="F97"/>
          <cell r="G97" t="str">
            <v>Solar PV</v>
          </cell>
          <cell r="H97">
            <v>40179</v>
          </cell>
          <cell r="I97">
            <v>292.29379999999998</v>
          </cell>
          <cell r="J97">
            <v>194.54669999999999</v>
          </cell>
          <cell r="K97">
            <v>169.8126</v>
          </cell>
          <cell r="L97">
            <v>184.95920000000001</v>
          </cell>
          <cell r="M97">
            <v>222.8425</v>
          </cell>
          <cell r="N97">
            <v>301.48849999999999</v>
          </cell>
          <cell r="O97">
            <v>365.08370000000002</v>
          </cell>
          <cell r="P97">
            <v>418.26339999999999</v>
          </cell>
          <cell r="Q97">
            <v>420.55669999999998</v>
          </cell>
          <cell r="R97">
            <v>460.37779999999998</v>
          </cell>
          <cell r="S97">
            <v>413.88159999999999</v>
          </cell>
          <cell r="T97">
            <v>366.04020000000003</v>
          </cell>
          <cell r="U97">
            <v>289.3707</v>
          </cell>
          <cell r="V97">
            <v>192.59979999999999</v>
          </cell>
          <cell r="W97">
            <v>168.11410000000001</v>
          </cell>
          <cell r="X97">
            <v>182.74529999999999</v>
          </cell>
          <cell r="Y97">
            <v>231.79849999999999</v>
          </cell>
          <cell r="Z97">
            <v>290.05599999999998</v>
          </cell>
          <cell r="AA97">
            <v>363.2901</v>
          </cell>
          <cell r="AB97">
            <v>416.01560000000001</v>
          </cell>
          <cell r="AC97">
            <v>421.1592</v>
          </cell>
          <cell r="AD97">
            <v>455.70960000000002</v>
          </cell>
          <cell r="AE97">
            <v>406.9144</v>
          </cell>
          <cell r="AF97">
            <v>357.72239999999999</v>
          </cell>
          <cell r="AG97">
            <v>281.57960000000003</v>
          </cell>
          <cell r="AH97">
            <v>189.68879999999999</v>
          </cell>
          <cell r="AI97">
            <v>169.3194</v>
          </cell>
          <cell r="AJ97">
            <v>181.2826</v>
          </cell>
          <cell r="AK97">
            <v>218.4144</v>
          </cell>
          <cell r="AL97">
            <v>295.4973</v>
          </cell>
          <cell r="AM97">
            <v>357.82859999999999</v>
          </cell>
          <cell r="AN97">
            <v>409.95170000000002</v>
          </cell>
          <cell r="AO97">
            <v>412.20089999999999</v>
          </cell>
          <cell r="AP97">
            <v>451.23149999999998</v>
          </cell>
          <cell r="AQ97">
            <v>405.65600000000001</v>
          </cell>
          <cell r="AR97">
            <v>358.76650000000001</v>
          </cell>
          <cell r="AS97">
            <v>283.6198</v>
          </cell>
          <cell r="AT97">
            <v>188.7739</v>
          </cell>
          <cell r="AU97">
            <v>164.77279999999999</v>
          </cell>
          <cell r="AV97">
            <v>179.48349999999999</v>
          </cell>
          <cell r="AW97">
            <v>216.24809999999999</v>
          </cell>
          <cell r="AX97">
            <v>292.565</v>
          </cell>
          <cell r="AY97">
            <v>354.2783</v>
          </cell>
          <cell r="AZ97">
            <v>405.88389999999998</v>
          </cell>
          <cell r="BA97">
            <v>408.10809999999998</v>
          </cell>
          <cell r="BB97">
            <v>446.7516</v>
          </cell>
          <cell r="BC97">
            <v>401.62979999999999</v>
          </cell>
          <cell r="BD97">
            <v>355.2063</v>
          </cell>
          <cell r="BE97">
            <v>280.80590000000001</v>
          </cell>
          <cell r="BF97">
            <v>186.90029999999999</v>
          </cell>
          <cell r="BG97">
            <v>163.13820000000001</v>
          </cell>
          <cell r="BH97">
            <v>177.68539999999999</v>
          </cell>
          <cell r="BI97">
            <v>214.0797</v>
          </cell>
          <cell r="BJ97">
            <v>289.63310000000001</v>
          </cell>
          <cell r="BK97">
            <v>350.7269</v>
          </cell>
          <cell r="BL97">
            <v>401.81400000000002</v>
          </cell>
          <cell r="BM97">
            <v>404.01780000000002</v>
          </cell>
          <cell r="BN97">
            <v>442.27379999999999</v>
          </cell>
          <cell r="BO97">
            <v>397.6062</v>
          </cell>
          <cell r="BP97">
            <v>351.64429999999999</v>
          </cell>
          <cell r="BQ97">
            <v>277.99020000000002</v>
          </cell>
          <cell r="BR97">
            <v>185.0265</v>
          </cell>
          <cell r="BS97">
            <v>161.5026</v>
          </cell>
          <cell r="BT97">
            <v>175.5153</v>
          </cell>
          <cell r="BU97">
            <v>222.6283</v>
          </cell>
          <cell r="BV97">
            <v>278.57960000000003</v>
          </cell>
          <cell r="BW97">
            <v>348.91609999999997</v>
          </cell>
          <cell r="BX97">
            <v>399.55549999999999</v>
          </cell>
          <cell r="BY97">
            <v>404.49720000000002</v>
          </cell>
          <cell r="BZ97">
            <v>437.67919999999998</v>
          </cell>
          <cell r="CA97">
            <v>390.8152</v>
          </cell>
          <cell r="CB97">
            <v>343.56819999999999</v>
          </cell>
          <cell r="CC97">
            <v>270.43880000000001</v>
          </cell>
          <cell r="CD97">
            <v>182.18270000000001</v>
          </cell>
          <cell r="CE97">
            <v>162.61959999999999</v>
          </cell>
          <cell r="CF97">
            <v>174.13470000000001</v>
          </cell>
          <cell r="CG97">
            <v>209.80330000000001</v>
          </cell>
          <cell r="CH97">
            <v>283.84539999999998</v>
          </cell>
          <cell r="CI97">
            <v>343.72070000000002</v>
          </cell>
          <cell r="CJ97">
            <v>393.78629999999998</v>
          </cell>
          <cell r="CK97">
            <v>395.94650000000001</v>
          </cell>
          <cell r="CL97">
            <v>433.43810000000002</v>
          </cell>
          <cell r="CM97">
            <v>389.66109999999998</v>
          </cell>
          <cell r="CN97">
            <v>344.62029999999999</v>
          </cell>
          <cell r="CO97">
            <v>272.4375</v>
          </cell>
          <cell r="CP97">
            <v>181.33080000000001</v>
          </cell>
          <cell r="CQ97">
            <v>158.2756</v>
          </cell>
          <cell r="CR97">
            <v>172.38409999999999</v>
          </cell>
          <cell r="CS97">
            <v>207.6935</v>
          </cell>
          <cell r="CT97">
            <v>280.99279999999999</v>
          </cell>
          <cell r="CU97">
            <v>340.26440000000002</v>
          </cell>
          <cell r="CV97">
            <v>389.82929999999999</v>
          </cell>
          <cell r="CW97">
            <v>391.96660000000003</v>
          </cell>
          <cell r="CX97">
            <v>429.08019999999999</v>
          </cell>
          <cell r="CY97">
            <v>385.7439</v>
          </cell>
          <cell r="CZ97">
            <v>341.15609999999998</v>
          </cell>
          <cell r="DA97">
            <v>269.69850000000002</v>
          </cell>
          <cell r="DB97">
            <v>179.50700000000001</v>
          </cell>
          <cell r="DC97">
            <v>156.6841</v>
          </cell>
          <cell r="DD97">
            <v>170.6825</v>
          </cell>
          <cell r="DE97">
            <v>205.64269999999999</v>
          </cell>
          <cell r="DF97">
            <v>278.21910000000003</v>
          </cell>
          <cell r="DG97">
            <v>336.90440000000001</v>
          </cell>
          <cell r="DH97">
            <v>385.97989999999999</v>
          </cell>
          <cell r="DI97">
            <v>388.09649999999999</v>
          </cell>
          <cell r="DJ97">
            <v>424.84339999999997</v>
          </cell>
          <cell r="DK97">
            <v>381.93630000000002</v>
          </cell>
          <cell r="DL97">
            <v>337.78829999999999</v>
          </cell>
          <cell r="DM97">
            <v>267.03519999999997</v>
          </cell>
          <cell r="DN97">
            <v>177.73429999999999</v>
          </cell>
          <cell r="DO97">
            <v>155.13759999999999</v>
          </cell>
          <cell r="DP97">
            <v>168.58090000000001</v>
          </cell>
          <cell r="DQ97">
            <v>213.8329</v>
          </cell>
          <cell r="DR97">
            <v>267.57330000000002</v>
          </cell>
          <cell r="DS97">
            <v>335.13229999999999</v>
          </cell>
          <cell r="DT97">
            <v>383.76979999999998</v>
          </cell>
          <cell r="DU97">
            <v>388.5172</v>
          </cell>
          <cell r="DV97">
            <v>420.38920000000002</v>
          </cell>
          <cell r="DW97">
            <v>375.375</v>
          </cell>
          <cell r="DX97">
            <v>329.99669999999998</v>
          </cell>
          <cell r="DY97">
            <v>259.75549999999998</v>
          </cell>
          <cell r="DZ97">
            <v>174.98570000000001</v>
          </cell>
          <cell r="EA97">
            <v>157.0898</v>
          </cell>
        </row>
        <row r="98">
          <cell r="D98" t="str">
            <v>RPS_54_Pacificorp_2010to2012</v>
          </cell>
          <cell r="E98" t="str">
            <v>2009 Renewable Contracts</v>
          </cell>
          <cell r="F98"/>
          <cell r="G98" t="str">
            <v>Wind (OOS)</v>
          </cell>
          <cell r="H98">
            <v>40179</v>
          </cell>
          <cell r="I98">
            <v>74309.256800000003</v>
          </cell>
          <cell r="J98">
            <v>71912.183999999994</v>
          </cell>
          <cell r="K98">
            <v>74309.256800000003</v>
          </cell>
          <cell r="L98">
            <v>74309.256800000003</v>
          </cell>
          <cell r="M98">
            <v>67118.038400000005</v>
          </cell>
          <cell r="N98">
            <v>74309.256800000003</v>
          </cell>
          <cell r="O98">
            <v>53934.144</v>
          </cell>
          <cell r="P98">
            <v>55731.948799999998</v>
          </cell>
          <cell r="Q98">
            <v>53934.144</v>
          </cell>
          <cell r="R98">
            <v>18577.308000000001</v>
          </cell>
          <cell r="S98">
            <v>18577.308000000001</v>
          </cell>
          <cell r="T98">
            <v>17978.04</v>
          </cell>
          <cell r="U98">
            <v>74309.256800000003</v>
          </cell>
          <cell r="V98">
            <v>71912.183999999994</v>
          </cell>
          <cell r="W98">
            <v>74309.256800000003</v>
          </cell>
          <cell r="X98">
            <v>74264.368799999997</v>
          </cell>
          <cell r="Y98">
            <v>69473.119200000001</v>
          </cell>
          <cell r="Z98">
            <v>74264.368799999997</v>
          </cell>
          <cell r="AA98">
            <v>53901.552000000003</v>
          </cell>
          <cell r="AB98">
            <v>55698.270400000001</v>
          </cell>
          <cell r="AC98">
            <v>53901.552000000003</v>
          </cell>
          <cell r="AD98">
            <v>18566.098399999999</v>
          </cell>
          <cell r="AE98">
            <v>18566.098399999999</v>
          </cell>
          <cell r="AF98">
            <v>17967.191999999999</v>
          </cell>
          <cell r="AG98">
            <v>74264.368799999997</v>
          </cell>
          <cell r="AH98">
            <v>71868.744000000006</v>
          </cell>
          <cell r="AI98">
            <v>74264.368799999997</v>
          </cell>
        </row>
        <row r="99">
          <cell r="D99" t="str">
            <v>RPS_55_Puget</v>
          </cell>
          <cell r="E99" t="str">
            <v>2009 Renewable Contracts</v>
          </cell>
          <cell r="F99"/>
          <cell r="G99" t="str">
            <v>Wind (OOS)</v>
          </cell>
          <cell r="H99">
            <v>40544</v>
          </cell>
          <cell r="I99"/>
          <cell r="J99"/>
          <cell r="K99"/>
          <cell r="L99">
            <v>84930.774399999995</v>
          </cell>
          <cell r="M99">
            <v>76712.395199999999</v>
          </cell>
          <cell r="N99">
            <v>84931.580400000006</v>
          </cell>
          <cell r="O99">
            <v>82191.851999999999</v>
          </cell>
          <cell r="P99">
            <v>84931.580400000006</v>
          </cell>
          <cell r="Q99">
            <v>82191.851999999999</v>
          </cell>
          <cell r="R99">
            <v>84931.580400000006</v>
          </cell>
          <cell r="S99">
            <v>84931.580400000006</v>
          </cell>
          <cell r="T99">
            <v>82191.851999999999</v>
          </cell>
          <cell r="U99">
            <v>84931.580400000006</v>
          </cell>
          <cell r="V99">
            <v>82191.851999999999</v>
          </cell>
          <cell r="W99">
            <v>84931.580400000006</v>
          </cell>
        </row>
        <row r="100">
          <cell r="D100" t="str">
            <v>RPS_56_SolarPartners_II</v>
          </cell>
          <cell r="E100" t="str">
            <v>2009 Renewable Contracts</v>
          </cell>
          <cell r="F100"/>
          <cell r="G100" t="str">
            <v>Solar Thermal</v>
          </cell>
          <cell r="H100">
            <v>41456</v>
          </cell>
          <cell r="I100"/>
          <cell r="J100"/>
          <cell r="K100"/>
          <cell r="L100"/>
          <cell r="M100"/>
          <cell r="N100"/>
          <cell r="O100"/>
          <cell r="P100"/>
          <cell r="Q100"/>
          <cell r="R100"/>
          <cell r="S100"/>
          <cell r="T100"/>
          <cell r="U100"/>
          <cell r="V100"/>
          <cell r="W100"/>
          <cell r="X100"/>
          <cell r="Y100"/>
          <cell r="Z100"/>
          <cell r="AA100"/>
          <cell r="AB100"/>
          <cell r="AC100"/>
          <cell r="AD100"/>
          <cell r="AE100"/>
          <cell r="AF100"/>
          <cell r="AG100"/>
          <cell r="AH100"/>
          <cell r="AI100"/>
          <cell r="AJ100">
            <v>0</v>
          </cell>
          <cell r="AK100">
            <v>0</v>
          </cell>
          <cell r="AL100">
            <v>0</v>
          </cell>
          <cell r="AM100">
            <v>0</v>
          </cell>
          <cell r="AN100">
            <v>0</v>
          </cell>
          <cell r="AO100">
            <v>0</v>
          </cell>
          <cell r="AP100">
            <v>30950.827799999999</v>
          </cell>
          <cell r="AQ100">
            <v>28393.374299999999</v>
          </cell>
          <cell r="AR100">
            <v>27015.393</v>
          </cell>
          <cell r="AS100">
            <v>22796.175500000001</v>
          </cell>
          <cell r="AT100">
            <v>18117.168000000001</v>
          </cell>
          <cell r="AU100">
            <v>14727.0615</v>
          </cell>
          <cell r="AV100">
            <v>18351.432700000001</v>
          </cell>
          <cell r="AW100">
            <v>17518.552800000001</v>
          </cell>
          <cell r="AX100">
            <v>25153.2853</v>
          </cell>
          <cell r="AY100">
            <v>30438.224999999999</v>
          </cell>
          <cell r="AZ100">
            <v>31456.4967</v>
          </cell>
          <cell r="BA100">
            <v>32925.012000000002</v>
          </cell>
          <cell r="BB100">
            <v>32292.8302</v>
          </cell>
          <cell r="BC100">
            <v>29624.483499999998</v>
          </cell>
          <cell r="BD100">
            <v>28186.758000000002</v>
          </cell>
          <cell r="BE100">
            <v>23784.604299999999</v>
          </cell>
          <cell r="BF100">
            <v>18902.712</v>
          </cell>
          <cell r="BG100">
            <v>15365.6212</v>
          </cell>
          <cell r="BH100">
            <v>18351.432700000001</v>
          </cell>
          <cell r="BI100">
            <v>17518.552800000001</v>
          </cell>
          <cell r="BJ100">
            <v>25153.2853</v>
          </cell>
          <cell r="BK100">
            <v>30438.224999999999</v>
          </cell>
          <cell r="BL100">
            <v>31456.4967</v>
          </cell>
          <cell r="BM100">
            <v>32925.012000000002</v>
          </cell>
          <cell r="BN100">
            <v>32292.8302</v>
          </cell>
          <cell r="BO100">
            <v>29624.483499999998</v>
          </cell>
          <cell r="BP100">
            <v>28186.758000000002</v>
          </cell>
          <cell r="BQ100">
            <v>23784.604299999999</v>
          </cell>
          <cell r="BR100">
            <v>18902.712</v>
          </cell>
          <cell r="BS100">
            <v>15365.6212</v>
          </cell>
          <cell r="BT100">
            <v>18313.742900000001</v>
          </cell>
          <cell r="BU100">
            <v>18106.950400000002</v>
          </cell>
          <cell r="BV100">
            <v>25101.6145</v>
          </cell>
          <cell r="BW100">
            <v>30375.707999999999</v>
          </cell>
          <cell r="BX100">
            <v>31391.889599999999</v>
          </cell>
          <cell r="BY100">
            <v>32857.394999999997</v>
          </cell>
          <cell r="BZ100">
            <v>32226.5026</v>
          </cell>
          <cell r="CA100">
            <v>29563.639800000001</v>
          </cell>
          <cell r="CB100">
            <v>28128.864000000001</v>
          </cell>
          <cell r="CC100">
            <v>23735.754499999999</v>
          </cell>
          <cell r="CD100">
            <v>18863.895</v>
          </cell>
          <cell r="CE100">
            <v>15334.060100000001</v>
          </cell>
          <cell r="CF100">
            <v>18351.432700000001</v>
          </cell>
          <cell r="CG100">
            <v>17518.552800000001</v>
          </cell>
          <cell r="CH100">
            <v>25153.2853</v>
          </cell>
          <cell r="CI100">
            <v>30438.224999999999</v>
          </cell>
          <cell r="CJ100">
            <v>31456.4967</v>
          </cell>
          <cell r="CK100">
            <v>32925.012000000002</v>
          </cell>
          <cell r="CL100">
            <v>32292.8302</v>
          </cell>
          <cell r="CM100">
            <v>29624.483499999998</v>
          </cell>
          <cell r="CN100">
            <v>28186.758000000002</v>
          </cell>
          <cell r="CO100">
            <v>23784.604299999999</v>
          </cell>
          <cell r="CP100">
            <v>18902.712</v>
          </cell>
          <cell r="CQ100">
            <v>15365.6212</v>
          </cell>
          <cell r="CR100">
            <v>18351.432700000001</v>
          </cell>
          <cell r="CS100">
            <v>17518.552800000001</v>
          </cell>
          <cell r="CT100">
            <v>25153.2853</v>
          </cell>
          <cell r="CU100">
            <v>30438.224999999999</v>
          </cell>
          <cell r="CV100">
            <v>31456.4967</v>
          </cell>
          <cell r="CW100">
            <v>32925.012000000002</v>
          </cell>
          <cell r="CX100">
            <v>32292.8302</v>
          </cell>
          <cell r="CY100">
            <v>29624.483499999998</v>
          </cell>
          <cell r="CZ100">
            <v>28186.758000000002</v>
          </cell>
          <cell r="DA100">
            <v>23784.604299999999</v>
          </cell>
          <cell r="DB100">
            <v>18902.712</v>
          </cell>
          <cell r="DC100">
            <v>15365.6212</v>
          </cell>
          <cell r="DD100">
            <v>18351.432700000001</v>
          </cell>
          <cell r="DE100">
            <v>17518.552800000001</v>
          </cell>
          <cell r="DF100">
            <v>25153.2853</v>
          </cell>
          <cell r="DG100">
            <v>30438.224999999999</v>
          </cell>
          <cell r="DH100">
            <v>31456.4967</v>
          </cell>
          <cell r="DI100">
            <v>32925.012000000002</v>
          </cell>
          <cell r="DJ100">
            <v>32292.8302</v>
          </cell>
          <cell r="DK100">
            <v>29624.483499999998</v>
          </cell>
          <cell r="DL100">
            <v>28186.758000000002</v>
          </cell>
          <cell r="DM100">
            <v>23784.604299999999</v>
          </cell>
          <cell r="DN100">
            <v>18902.712</v>
          </cell>
          <cell r="DO100">
            <v>15365.6212</v>
          </cell>
          <cell r="DP100">
            <v>18313.742900000001</v>
          </cell>
          <cell r="DQ100">
            <v>18106.950400000002</v>
          </cell>
          <cell r="DR100">
            <v>25101.6145</v>
          </cell>
          <cell r="DS100">
            <v>30375.707999999999</v>
          </cell>
          <cell r="DT100">
            <v>31391.889599999999</v>
          </cell>
          <cell r="DU100">
            <v>32857.394999999997</v>
          </cell>
          <cell r="DV100">
            <v>32226.5026</v>
          </cell>
          <cell r="DW100">
            <v>29563.639800000001</v>
          </cell>
          <cell r="DX100">
            <v>28128.864000000001</v>
          </cell>
          <cell r="DY100">
            <v>23735.754499999999</v>
          </cell>
          <cell r="DZ100">
            <v>18863.895</v>
          </cell>
          <cell r="EA100">
            <v>15334.060100000001</v>
          </cell>
        </row>
        <row r="101">
          <cell r="D101" t="str">
            <v>RPS_57_SolarPartners_VIII</v>
          </cell>
          <cell r="E101" t="str">
            <v>2009 Renewable Contracts</v>
          </cell>
          <cell r="F101"/>
          <cell r="G101" t="str">
            <v>Solar Thermal</v>
          </cell>
          <cell r="H101">
            <v>41456</v>
          </cell>
          <cell r="I101"/>
          <cell r="J101"/>
          <cell r="K101"/>
          <cell r="L101"/>
          <cell r="M101"/>
          <cell r="N101"/>
          <cell r="O101"/>
          <cell r="P101"/>
          <cell r="Q101"/>
          <cell r="R101"/>
          <cell r="S101"/>
          <cell r="T101"/>
          <cell r="U101"/>
          <cell r="V101"/>
          <cell r="W101"/>
          <cell r="X101"/>
          <cell r="Y101"/>
          <cell r="Z101"/>
          <cell r="AA101"/>
          <cell r="AB101"/>
          <cell r="AC101"/>
          <cell r="AD101"/>
          <cell r="AE101"/>
          <cell r="AF101"/>
          <cell r="AG101"/>
          <cell r="AH101"/>
          <cell r="AI101"/>
          <cell r="AJ101"/>
          <cell r="AK101"/>
          <cell r="AL101"/>
          <cell r="AM101"/>
          <cell r="AN101"/>
          <cell r="AO101"/>
          <cell r="AP101">
            <v>0</v>
          </cell>
          <cell r="AQ101">
            <v>0</v>
          </cell>
          <cell r="AR101">
            <v>0</v>
          </cell>
          <cell r="AS101">
            <v>0</v>
          </cell>
          <cell r="AT101">
            <v>0</v>
          </cell>
          <cell r="AU101">
            <v>0</v>
          </cell>
          <cell r="AV101">
            <v>20283.1698</v>
          </cell>
          <cell r="AW101">
            <v>19362.627199999999</v>
          </cell>
          <cell r="AX101">
            <v>27801.0046</v>
          </cell>
          <cell r="AY101">
            <v>33642.264000000003</v>
          </cell>
          <cell r="AZ101">
            <v>34767.721400000002</v>
          </cell>
          <cell r="BA101">
            <v>36390.828000000001</v>
          </cell>
          <cell r="BB101">
            <v>35692.091800000002</v>
          </cell>
          <cell r="BC101">
            <v>32742.8727</v>
          </cell>
          <cell r="BD101">
            <v>31153.796999999999</v>
          </cell>
          <cell r="BE101">
            <v>26288.263500000001</v>
          </cell>
          <cell r="BF101">
            <v>20892.486000000001</v>
          </cell>
          <cell r="BG101">
            <v>16983.0648</v>
          </cell>
          <cell r="BH101">
            <v>20283.1698</v>
          </cell>
          <cell r="BI101">
            <v>19362.627199999999</v>
          </cell>
          <cell r="BJ101">
            <v>27801.0046</v>
          </cell>
          <cell r="BK101">
            <v>33642.264000000003</v>
          </cell>
          <cell r="BL101">
            <v>34767.721400000002</v>
          </cell>
          <cell r="BM101">
            <v>36390.828000000001</v>
          </cell>
          <cell r="BN101">
            <v>35692.091800000002</v>
          </cell>
          <cell r="BO101">
            <v>32742.8727</v>
          </cell>
          <cell r="BP101">
            <v>31153.796999999999</v>
          </cell>
          <cell r="BQ101">
            <v>26288.263500000001</v>
          </cell>
          <cell r="BR101">
            <v>20892.486000000001</v>
          </cell>
          <cell r="BS101">
            <v>16983.0648</v>
          </cell>
          <cell r="BT101">
            <v>20241.508900000001</v>
          </cell>
          <cell r="BU101">
            <v>20012.9493</v>
          </cell>
          <cell r="BV101">
            <v>27743.908800000001</v>
          </cell>
          <cell r="BW101">
            <v>33573.167999999998</v>
          </cell>
          <cell r="BX101">
            <v>34696.309800000003</v>
          </cell>
          <cell r="BY101">
            <v>36316.076999999997</v>
          </cell>
          <cell r="BZ101">
            <v>35618.789199999999</v>
          </cell>
          <cell r="CA101">
            <v>32675.615099999999</v>
          </cell>
          <cell r="CB101">
            <v>31089.815999999999</v>
          </cell>
          <cell r="CC101">
            <v>26234.264599999999</v>
          </cell>
          <cell r="CD101">
            <v>20849.577000000001</v>
          </cell>
          <cell r="CE101">
            <v>16948.1774</v>
          </cell>
          <cell r="CF101">
            <v>20283.1698</v>
          </cell>
          <cell r="CG101">
            <v>19362.627199999999</v>
          </cell>
          <cell r="CH101">
            <v>27801.0046</v>
          </cell>
          <cell r="CI101">
            <v>33642.264000000003</v>
          </cell>
          <cell r="CJ101">
            <v>34767.721400000002</v>
          </cell>
          <cell r="CK101">
            <v>36390.828000000001</v>
          </cell>
          <cell r="CL101">
            <v>35692.091800000002</v>
          </cell>
          <cell r="CM101">
            <v>32742.8727</v>
          </cell>
          <cell r="CN101">
            <v>31153.796999999999</v>
          </cell>
          <cell r="CO101">
            <v>26288.263500000001</v>
          </cell>
          <cell r="CP101">
            <v>20892.486000000001</v>
          </cell>
          <cell r="CQ101">
            <v>16983.0648</v>
          </cell>
          <cell r="CR101">
            <v>20283.1698</v>
          </cell>
          <cell r="CS101">
            <v>19362.627199999999</v>
          </cell>
          <cell r="CT101">
            <v>27801.0046</v>
          </cell>
          <cell r="CU101">
            <v>33642.264000000003</v>
          </cell>
          <cell r="CV101">
            <v>34767.721400000002</v>
          </cell>
          <cell r="CW101">
            <v>36390.828000000001</v>
          </cell>
          <cell r="CX101">
            <v>35692.091800000002</v>
          </cell>
          <cell r="CY101">
            <v>32742.8727</v>
          </cell>
          <cell r="CZ101">
            <v>31153.796999999999</v>
          </cell>
          <cell r="DA101">
            <v>26288.263500000001</v>
          </cell>
          <cell r="DB101">
            <v>20892.486000000001</v>
          </cell>
          <cell r="DC101">
            <v>16983.0648</v>
          </cell>
          <cell r="DD101">
            <v>20283.1698</v>
          </cell>
          <cell r="DE101">
            <v>19362.627199999999</v>
          </cell>
          <cell r="DF101">
            <v>27801.0046</v>
          </cell>
          <cell r="DG101">
            <v>33642.264000000003</v>
          </cell>
          <cell r="DH101">
            <v>34767.721400000002</v>
          </cell>
          <cell r="DI101">
            <v>36390.828000000001</v>
          </cell>
          <cell r="DJ101">
            <v>35692.091800000002</v>
          </cell>
          <cell r="DK101">
            <v>32742.8727</v>
          </cell>
          <cell r="DL101">
            <v>31153.796999999999</v>
          </cell>
          <cell r="DM101">
            <v>26288.263500000001</v>
          </cell>
          <cell r="DN101">
            <v>20892.486000000001</v>
          </cell>
          <cell r="DO101">
            <v>16983.0648</v>
          </cell>
          <cell r="DP101">
            <v>20241.508900000001</v>
          </cell>
          <cell r="DQ101">
            <v>20012.9493</v>
          </cell>
          <cell r="DR101">
            <v>27743.908800000001</v>
          </cell>
          <cell r="DS101">
            <v>33573.167999999998</v>
          </cell>
          <cell r="DT101">
            <v>34696.309800000003</v>
          </cell>
          <cell r="DU101">
            <v>36316.076999999997</v>
          </cell>
          <cell r="DV101">
            <v>35618.789199999999</v>
          </cell>
          <cell r="DW101">
            <v>32675.615099999999</v>
          </cell>
          <cell r="DX101">
            <v>31089.815999999999</v>
          </cell>
          <cell r="DY101">
            <v>26234.264599999999</v>
          </cell>
          <cell r="DZ101">
            <v>20849.577000000001</v>
          </cell>
          <cell r="EA101">
            <v>16948.1774</v>
          </cell>
        </row>
        <row r="102">
          <cell r="D102" t="str">
            <v>RPS_58_Woodland_Biomass</v>
          </cell>
          <cell r="E102" t="str">
            <v>2009 Renewable Contracts</v>
          </cell>
          <cell r="F102"/>
          <cell r="G102" t="str">
            <v>Biomass and Waste</v>
          </cell>
          <cell r="H102">
            <v>40179</v>
          </cell>
          <cell r="I102">
            <v>18391.599399999999</v>
          </cell>
          <cell r="J102">
            <v>18604.421999999999</v>
          </cell>
          <cell r="K102">
            <v>8996.7021999999997</v>
          </cell>
          <cell r="L102">
            <v>16922.9031</v>
          </cell>
          <cell r="M102">
            <v>15785.657999999999</v>
          </cell>
          <cell r="N102">
            <v>14963.6535</v>
          </cell>
          <cell r="O102">
            <v>6257.64</v>
          </cell>
          <cell r="P102">
            <v>18572.165099999998</v>
          </cell>
          <cell r="Q102">
            <v>17567.715</v>
          </cell>
          <cell r="R102">
            <v>18069.286199999999</v>
          </cell>
          <cell r="S102">
            <v>17397.150399999999</v>
          </cell>
          <cell r="T102">
            <v>18471.087</v>
          </cell>
          <cell r="U102">
            <v>18391.599399999999</v>
          </cell>
          <cell r="V102">
            <v>18604.421999999999</v>
          </cell>
          <cell r="W102">
            <v>8996.7021999999997</v>
          </cell>
          <cell r="X102">
            <v>16872.838100000001</v>
          </cell>
          <cell r="Y102">
            <v>16301.062400000001</v>
          </cell>
          <cell r="Z102">
            <v>14919.3824</v>
          </cell>
          <cell r="AA102">
            <v>6239.13</v>
          </cell>
          <cell r="AB102">
            <v>18517.220700000002</v>
          </cell>
          <cell r="AC102">
            <v>17515.742999999999</v>
          </cell>
          <cell r="AD102">
            <v>18015.835999999999</v>
          </cell>
          <cell r="AE102">
            <v>17345.6842</v>
          </cell>
          <cell r="AF102">
            <v>18416.451000000001</v>
          </cell>
          <cell r="AG102">
            <v>18337.185099999999</v>
          </cell>
          <cell r="AH102">
            <v>18549.39</v>
          </cell>
          <cell r="AI102">
            <v>8970.0918000000001</v>
          </cell>
          <cell r="AJ102">
            <v>16922.9031</v>
          </cell>
          <cell r="AK102">
            <v>15785.657999999999</v>
          </cell>
          <cell r="AL102">
            <v>14963.6535</v>
          </cell>
          <cell r="AM102">
            <v>6257.64</v>
          </cell>
          <cell r="AN102">
            <v>18572.165099999998</v>
          </cell>
          <cell r="AO102">
            <v>17567.715</v>
          </cell>
          <cell r="AP102">
            <v>18069.286199999999</v>
          </cell>
          <cell r="AQ102">
            <v>17397.150399999999</v>
          </cell>
          <cell r="AR102">
            <v>18471.087</v>
          </cell>
          <cell r="AS102">
            <v>18391.599399999999</v>
          </cell>
          <cell r="AT102">
            <v>18604.421999999999</v>
          </cell>
          <cell r="AU102">
            <v>8996.7021999999997</v>
          </cell>
          <cell r="AV102">
            <v>16922.9031</v>
          </cell>
          <cell r="AW102">
            <v>15785.657999999999</v>
          </cell>
          <cell r="AX102">
            <v>14963.6535</v>
          </cell>
          <cell r="AY102">
            <v>6257.64</v>
          </cell>
          <cell r="AZ102">
            <v>18572.165099999998</v>
          </cell>
          <cell r="BA102">
            <v>17567.715</v>
          </cell>
          <cell r="BB102">
            <v>18069.286199999999</v>
          </cell>
          <cell r="BC102">
            <v>17397.150399999999</v>
          </cell>
          <cell r="BD102">
            <v>18471.087</v>
          </cell>
          <cell r="BE102">
            <v>18391.599399999999</v>
          </cell>
          <cell r="BF102">
            <v>18604.421999999999</v>
          </cell>
          <cell r="BG102">
            <v>8996.7021999999997</v>
          </cell>
          <cell r="BH102">
            <v>16922.9031</v>
          </cell>
          <cell r="BI102">
            <v>15785.657999999999</v>
          </cell>
          <cell r="BJ102">
            <v>14963.6535</v>
          </cell>
          <cell r="BK102">
            <v>6257.64</v>
          </cell>
          <cell r="BL102">
            <v>18572.165099999998</v>
          </cell>
          <cell r="BM102">
            <v>17567.715</v>
          </cell>
          <cell r="BN102">
            <v>18069.286199999999</v>
          </cell>
          <cell r="BO102">
            <v>17397.150399999999</v>
          </cell>
          <cell r="BP102">
            <v>18471.087</v>
          </cell>
          <cell r="BQ102">
            <v>18391.599399999999</v>
          </cell>
          <cell r="BR102">
            <v>18604.421999999999</v>
          </cell>
          <cell r="BS102">
            <v>8996.7021999999997</v>
          </cell>
          <cell r="BT102">
            <v>16872.838100000001</v>
          </cell>
          <cell r="BU102">
            <v>16301.062400000001</v>
          </cell>
          <cell r="BV102">
            <v>14919.3824</v>
          </cell>
          <cell r="BW102">
            <v>6239.13</v>
          </cell>
          <cell r="BX102">
            <v>18517.220700000002</v>
          </cell>
          <cell r="BY102">
            <v>17515.742999999999</v>
          </cell>
          <cell r="BZ102">
            <v>18015.835999999999</v>
          </cell>
          <cell r="CA102">
            <v>17345.6842</v>
          </cell>
          <cell r="CB102">
            <v>18416.451000000001</v>
          </cell>
          <cell r="CC102">
            <v>18337.185099999999</v>
          </cell>
          <cell r="CD102">
            <v>18549.39</v>
          </cell>
          <cell r="CE102">
            <v>8970.0918000000001</v>
          </cell>
          <cell r="CF102">
            <v>16922.9031</v>
          </cell>
          <cell r="CG102">
            <v>15785.657999999999</v>
          </cell>
          <cell r="CH102">
            <v>14963.6535</v>
          </cell>
          <cell r="CI102">
            <v>6257.64</v>
          </cell>
          <cell r="CJ102">
            <v>18572.165099999998</v>
          </cell>
          <cell r="CK102">
            <v>17567.715</v>
          </cell>
          <cell r="CL102">
            <v>18069.286199999999</v>
          </cell>
          <cell r="CM102">
            <v>17397.150399999999</v>
          </cell>
          <cell r="CN102">
            <v>18471.087</v>
          </cell>
          <cell r="CO102">
            <v>18391.599399999999</v>
          </cell>
          <cell r="CP102">
            <v>18604.421999999999</v>
          </cell>
          <cell r="CQ102">
            <v>8996.7021999999997</v>
          </cell>
          <cell r="CR102">
            <v>16922.9031</v>
          </cell>
          <cell r="CS102">
            <v>15785.657999999999</v>
          </cell>
          <cell r="CT102">
            <v>14963.6535</v>
          </cell>
          <cell r="CU102">
            <v>6257.64</v>
          </cell>
          <cell r="CV102">
            <v>18572.165099999998</v>
          </cell>
          <cell r="CW102">
            <v>17567.715</v>
          </cell>
          <cell r="CX102">
            <v>18069.286199999999</v>
          </cell>
          <cell r="CY102">
            <v>17397.150399999999</v>
          </cell>
          <cell r="CZ102">
            <v>18471.087</v>
          </cell>
          <cell r="DA102">
            <v>18391.599399999999</v>
          </cell>
          <cell r="DB102">
            <v>18604.421999999999</v>
          </cell>
          <cell r="DC102">
            <v>8996.7021999999997</v>
          </cell>
          <cell r="DD102">
            <v>16922.9031</v>
          </cell>
          <cell r="DE102">
            <v>15785.657999999999</v>
          </cell>
          <cell r="DF102">
            <v>14963.6535</v>
          </cell>
          <cell r="DG102">
            <v>6257.64</v>
          </cell>
          <cell r="DH102">
            <v>18572.165099999998</v>
          </cell>
          <cell r="DI102">
            <v>17567.715</v>
          </cell>
          <cell r="DJ102">
            <v>18069.286199999999</v>
          </cell>
          <cell r="DK102">
            <v>17397.150399999999</v>
          </cell>
          <cell r="DL102">
            <v>18471.087</v>
          </cell>
          <cell r="DM102">
            <v>18391.599399999999</v>
          </cell>
          <cell r="DN102">
            <v>18604.421999999999</v>
          </cell>
          <cell r="DO102">
            <v>8996.7021999999997</v>
          </cell>
          <cell r="DP102">
            <v>16872.838100000001</v>
          </cell>
          <cell r="DQ102">
            <v>16301.062400000001</v>
          </cell>
          <cell r="DR102">
            <v>14919.3824</v>
          </cell>
          <cell r="DS102">
            <v>6239.13</v>
          </cell>
          <cell r="DT102">
            <v>18517.220700000002</v>
          </cell>
          <cell r="DU102">
            <v>17515.742999999999</v>
          </cell>
          <cell r="DV102">
            <v>18015.835999999999</v>
          </cell>
          <cell r="DW102">
            <v>17345.6842</v>
          </cell>
          <cell r="DX102">
            <v>18416.451000000001</v>
          </cell>
          <cell r="DY102">
            <v>18337.185099999999</v>
          </cell>
          <cell r="DZ102">
            <v>18549.39</v>
          </cell>
          <cell r="EA102">
            <v>8970.0918000000001</v>
          </cell>
        </row>
        <row r="103">
          <cell r="D103" t="str">
            <v>RPS_59_Big_Valley_Power</v>
          </cell>
          <cell r="E103" t="str">
            <v>2009 Renewable Contracts</v>
          </cell>
          <cell r="F103"/>
          <cell r="G103" t="str">
            <v>Biomass and Waste</v>
          </cell>
          <cell r="H103">
            <v>40057</v>
          </cell>
          <cell r="I103">
            <v>3119.2788999999998</v>
          </cell>
          <cell r="J103">
            <v>2390.9850000000001</v>
          </cell>
          <cell r="K103">
            <v>2572.3521000000001</v>
          </cell>
          <cell r="L103">
            <v>3177.2426999999998</v>
          </cell>
          <cell r="M103">
            <v>3015.152</v>
          </cell>
          <cell r="N103">
            <v>3380.6615999999999</v>
          </cell>
          <cell r="O103">
            <v>3420.5250000000001</v>
          </cell>
          <cell r="P103">
            <v>3974.4821000000002</v>
          </cell>
          <cell r="Q103">
            <v>3597.741</v>
          </cell>
          <cell r="R103">
            <v>3423.5221999999999</v>
          </cell>
          <cell r="S103">
            <v>3426.1293000000001</v>
          </cell>
          <cell r="T103">
            <v>2885.373</v>
          </cell>
          <cell r="U103">
            <v>3743.1756</v>
          </cell>
          <cell r="V103">
            <v>2869.2</v>
          </cell>
          <cell r="W103">
            <v>3086.8436000000002</v>
          </cell>
          <cell r="X103">
            <v>3168.7177000000001</v>
          </cell>
          <cell r="Y103">
            <v>3114.4463000000001</v>
          </cell>
          <cell r="Z103">
            <v>3371.5909999999999</v>
          </cell>
          <cell r="AA103">
            <v>3411.3449999999998</v>
          </cell>
          <cell r="AB103">
            <v>3963.8119000000002</v>
          </cell>
          <cell r="AC103">
            <v>3588.0810000000001</v>
          </cell>
          <cell r="AD103">
            <v>3414.3368999999998</v>
          </cell>
          <cell r="AE103">
            <v>3416.9315999999999</v>
          </cell>
          <cell r="AF103">
            <v>2877.627</v>
          </cell>
          <cell r="AG103">
            <v>3733.1161000000002</v>
          </cell>
          <cell r="AH103">
            <v>2861.5079999999998</v>
          </cell>
          <cell r="AI103">
            <v>3078.5479999999998</v>
          </cell>
          <cell r="AJ103">
            <v>3177.2426999999998</v>
          </cell>
          <cell r="AK103">
            <v>3015.152</v>
          </cell>
          <cell r="AL103">
            <v>3380.6615999999999</v>
          </cell>
          <cell r="AM103">
            <v>3420.5250000000001</v>
          </cell>
          <cell r="AN103">
            <v>3974.4821000000002</v>
          </cell>
          <cell r="AO103">
            <v>3597.741</v>
          </cell>
          <cell r="AP103">
            <v>3423.5221999999999</v>
          </cell>
          <cell r="AQ103">
            <v>3426.1293000000001</v>
          </cell>
          <cell r="AR103">
            <v>2885.373</v>
          </cell>
          <cell r="AS103">
            <v>3743.1756</v>
          </cell>
          <cell r="AT103">
            <v>2869.2</v>
          </cell>
          <cell r="AU103">
            <v>3086.8436000000002</v>
          </cell>
          <cell r="AV103">
            <v>3177.2426999999998</v>
          </cell>
          <cell r="AW103">
            <v>3015.152</v>
          </cell>
          <cell r="AX103">
            <v>3380.6615999999999</v>
          </cell>
          <cell r="AY103">
            <v>3420.5250000000001</v>
          </cell>
          <cell r="AZ103">
            <v>3974.4821000000002</v>
          </cell>
          <cell r="BA103">
            <v>3597.741</v>
          </cell>
          <cell r="BB103">
            <v>3423.5221999999999</v>
          </cell>
          <cell r="BC103">
            <v>3426.1293000000001</v>
          </cell>
          <cell r="BD103">
            <v>2885.373</v>
          </cell>
          <cell r="BE103">
            <v>3743.1756</v>
          </cell>
          <cell r="BF103">
            <v>2869.2</v>
          </cell>
          <cell r="BG103">
            <v>3086.8436000000002</v>
          </cell>
          <cell r="BH103">
            <v>3177.2426999999998</v>
          </cell>
          <cell r="BI103">
            <v>3015.152</v>
          </cell>
          <cell r="BJ103">
            <v>3380.6615999999999</v>
          </cell>
          <cell r="BK103">
            <v>3420.5250000000001</v>
          </cell>
          <cell r="BL103">
            <v>3974.4821000000002</v>
          </cell>
          <cell r="BM103">
            <v>3597.741</v>
          </cell>
          <cell r="BN103">
            <v>3423.5221999999999</v>
          </cell>
          <cell r="BO103">
            <v>3426.1293000000001</v>
          </cell>
          <cell r="BP103">
            <v>2885.373</v>
          </cell>
          <cell r="BQ103">
            <v>3743.1756</v>
          </cell>
          <cell r="BR103">
            <v>2869.2</v>
          </cell>
          <cell r="BS103">
            <v>3086.8436000000002</v>
          </cell>
          <cell r="BT103">
            <v>3177.4286999999999</v>
          </cell>
          <cell r="BU103">
            <v>3123.0129000000002</v>
          </cell>
          <cell r="BV103">
            <v>3380.8569000000002</v>
          </cell>
          <cell r="BW103">
            <v>3420.72</v>
          </cell>
          <cell r="BX103">
            <v>3974.7114999999999</v>
          </cell>
          <cell r="BY103">
            <v>3597.951</v>
          </cell>
          <cell r="BZ103">
            <v>3423.7237</v>
          </cell>
          <cell r="CA103">
            <v>3426.3308000000002</v>
          </cell>
          <cell r="CB103">
            <v>2885.5439999999999</v>
          </cell>
          <cell r="CC103">
            <v>3743.3895000000002</v>
          </cell>
          <cell r="CD103">
            <v>2869.38</v>
          </cell>
          <cell r="CE103">
            <v>3087.0171999999998</v>
          </cell>
          <cell r="CF103">
            <v>3177.2426999999998</v>
          </cell>
          <cell r="CG103">
            <v>3015.152</v>
          </cell>
          <cell r="CH103">
            <v>3380.6615999999999</v>
          </cell>
          <cell r="CI103">
            <v>3420.5250000000001</v>
          </cell>
          <cell r="CJ103">
            <v>3974.4821000000002</v>
          </cell>
          <cell r="CK103">
            <v>3597.741</v>
          </cell>
          <cell r="CL103">
            <v>3423.5221999999999</v>
          </cell>
          <cell r="CM103">
            <v>3426.1293000000001</v>
          </cell>
          <cell r="CN103">
            <v>2885.373</v>
          </cell>
          <cell r="CO103">
            <v>3743.1756</v>
          </cell>
          <cell r="CP103">
            <v>2869.2</v>
          </cell>
          <cell r="CQ103">
            <v>3086.8436000000002</v>
          </cell>
          <cell r="CR103">
            <v>3177.2426999999998</v>
          </cell>
          <cell r="CS103">
            <v>3015.152</v>
          </cell>
          <cell r="CT103">
            <v>3380.6615999999999</v>
          </cell>
          <cell r="CU103">
            <v>3420.5250000000001</v>
          </cell>
          <cell r="CV103">
            <v>3974.4821000000002</v>
          </cell>
          <cell r="CW103">
            <v>3597.741</v>
          </cell>
          <cell r="CX103">
            <v>3423.5221999999999</v>
          </cell>
          <cell r="CY103">
            <v>3426.1293000000001</v>
          </cell>
          <cell r="CZ103">
            <v>2885.373</v>
          </cell>
          <cell r="DA103">
            <v>3743.1756</v>
          </cell>
          <cell r="DB103">
            <v>2869.2</v>
          </cell>
          <cell r="DC103">
            <v>3086.8436000000002</v>
          </cell>
          <cell r="DD103">
            <v>3177.2426999999998</v>
          </cell>
          <cell r="DE103">
            <v>3015.152</v>
          </cell>
          <cell r="DF103">
            <v>3380.6615999999999</v>
          </cell>
          <cell r="DG103">
            <v>3420.5250000000001</v>
          </cell>
          <cell r="DH103">
            <v>3974.4821000000002</v>
          </cell>
          <cell r="DI103">
            <v>3597.741</v>
          </cell>
          <cell r="DJ103">
            <v>3423.5221999999999</v>
          </cell>
          <cell r="DK103">
            <v>3426.1293000000001</v>
          </cell>
          <cell r="DL103">
            <v>2885.373</v>
          </cell>
          <cell r="DM103">
            <v>3743.1756</v>
          </cell>
          <cell r="DN103">
            <v>2869.2</v>
          </cell>
          <cell r="DO103">
            <v>3086.8436000000002</v>
          </cell>
          <cell r="DP103">
            <v>3177.4286999999999</v>
          </cell>
          <cell r="DQ103">
            <v>3123.0129000000002</v>
          </cell>
          <cell r="DR103">
            <v>3380.8569000000002</v>
          </cell>
          <cell r="DS103">
            <v>3420.72</v>
          </cell>
          <cell r="DT103">
            <v>3974.7114999999999</v>
          </cell>
          <cell r="DU103">
            <v>3597.951</v>
          </cell>
          <cell r="DV103">
            <v>3423.7237</v>
          </cell>
          <cell r="DW103">
            <v>3426.3308000000002</v>
          </cell>
          <cell r="DX103">
            <v>2885.5439999999999</v>
          </cell>
          <cell r="DY103">
            <v>3743.3895000000002</v>
          </cell>
          <cell r="DZ103">
            <v>2869.38</v>
          </cell>
          <cell r="EA103">
            <v>3087.0171999999998</v>
          </cell>
        </row>
        <row r="104">
          <cell r="D104" t="str">
            <v>RPS_5_Shiloh_I</v>
          </cell>
          <cell r="E104" t="str">
            <v>2004 Renewable Contracts</v>
          </cell>
          <cell r="F104"/>
          <cell r="G104" t="str">
            <v>Wind</v>
          </cell>
          <cell r="H104">
            <v>40179</v>
          </cell>
          <cell r="I104">
            <v>15102.084000000001</v>
          </cell>
          <cell r="J104">
            <v>7551.0839999999998</v>
          </cell>
          <cell r="K104">
            <v>7058.4984999999997</v>
          </cell>
          <cell r="L104">
            <v>8212.0519000000004</v>
          </cell>
          <cell r="M104">
            <v>8014.0115999999998</v>
          </cell>
          <cell r="N104">
            <v>13316.5522</v>
          </cell>
          <cell r="O104">
            <v>20208.044999999998</v>
          </cell>
          <cell r="P104">
            <v>27093.7117</v>
          </cell>
          <cell r="Q104">
            <v>30046.677</v>
          </cell>
          <cell r="R104">
            <v>35801.214899999999</v>
          </cell>
          <cell r="S104">
            <v>31573.968099999998</v>
          </cell>
          <cell r="T104">
            <v>24078.977999999999</v>
          </cell>
          <cell r="U104">
            <v>16724.109400000001</v>
          </cell>
          <cell r="V104">
            <v>8362.098</v>
          </cell>
          <cell r="W104">
            <v>7816.6004000000003</v>
          </cell>
          <cell r="X104">
            <v>8201.8963000000003</v>
          </cell>
          <cell r="Y104">
            <v>8289.9660999999996</v>
          </cell>
          <cell r="Z104">
            <v>13300.097400000001</v>
          </cell>
          <cell r="AA104">
            <v>20183.055</v>
          </cell>
          <cell r="AB104">
            <v>27060.219300000001</v>
          </cell>
          <cell r="AC104">
            <v>30009.525000000001</v>
          </cell>
          <cell r="AD104">
            <v>35756.956200000001</v>
          </cell>
          <cell r="AE104">
            <v>31534.9391</v>
          </cell>
          <cell r="AF104">
            <v>24049.212</v>
          </cell>
          <cell r="AG104">
            <v>16703.4293</v>
          </cell>
          <cell r="AH104">
            <v>8351.7569999999996</v>
          </cell>
          <cell r="AI104">
            <v>7806.9439000000002</v>
          </cell>
          <cell r="AJ104">
            <v>8212.0519000000004</v>
          </cell>
          <cell r="AK104">
            <v>8014.0115999999998</v>
          </cell>
          <cell r="AL104">
            <v>13316.5522</v>
          </cell>
          <cell r="AM104">
            <v>20208.044999999998</v>
          </cell>
          <cell r="AN104">
            <v>27093.7117</v>
          </cell>
          <cell r="AO104">
            <v>30046.677</v>
          </cell>
          <cell r="AP104">
            <v>35801.214899999999</v>
          </cell>
          <cell r="AQ104">
            <v>31573.968099999998</v>
          </cell>
          <cell r="AR104">
            <v>24078.977999999999</v>
          </cell>
          <cell r="AS104">
            <v>16724.109400000001</v>
          </cell>
          <cell r="AT104">
            <v>8362.098</v>
          </cell>
          <cell r="AU104">
            <v>7816.6004000000003</v>
          </cell>
          <cell r="AV104">
            <v>8212.0519000000004</v>
          </cell>
          <cell r="AW104">
            <v>8014.0115999999998</v>
          </cell>
          <cell r="AX104">
            <v>13316.5522</v>
          </cell>
          <cell r="AY104">
            <v>20208.044999999998</v>
          </cell>
          <cell r="AZ104">
            <v>27093.7117</v>
          </cell>
          <cell r="BA104">
            <v>30046.677</v>
          </cell>
          <cell r="BB104">
            <v>35801.214899999999</v>
          </cell>
          <cell r="BC104">
            <v>31573.968099999998</v>
          </cell>
          <cell r="BD104">
            <v>24078.977999999999</v>
          </cell>
          <cell r="BE104">
            <v>16724.109400000001</v>
          </cell>
          <cell r="BF104">
            <v>8362.098</v>
          </cell>
          <cell r="BG104">
            <v>7816.6004000000003</v>
          </cell>
          <cell r="BH104">
            <v>8212.0519000000004</v>
          </cell>
          <cell r="BI104">
            <v>8014.0115999999998</v>
          </cell>
          <cell r="BJ104">
            <v>13316.5522</v>
          </cell>
          <cell r="BK104">
            <v>20208.044999999998</v>
          </cell>
          <cell r="BL104">
            <v>27093.7117</v>
          </cell>
          <cell r="BM104">
            <v>30046.677</v>
          </cell>
          <cell r="BN104">
            <v>35801.214899999999</v>
          </cell>
          <cell r="BO104">
            <v>31573.968099999998</v>
          </cell>
          <cell r="BP104">
            <v>24078.977999999999</v>
          </cell>
          <cell r="BQ104">
            <v>16724.109400000001</v>
          </cell>
          <cell r="BR104">
            <v>8362.098</v>
          </cell>
          <cell r="BS104">
            <v>7816.6004000000003</v>
          </cell>
          <cell r="BT104">
            <v>8201.8963000000003</v>
          </cell>
          <cell r="BU104">
            <v>8289.9660999999996</v>
          </cell>
          <cell r="BV104">
            <v>13300.097400000001</v>
          </cell>
          <cell r="BW104">
            <v>20183.055</v>
          </cell>
          <cell r="BX104">
            <v>27060.219300000001</v>
          </cell>
          <cell r="BY104">
            <v>30009.525000000001</v>
          </cell>
          <cell r="BZ104">
            <v>35756.956200000001</v>
          </cell>
          <cell r="CA104">
            <v>31534.9391</v>
          </cell>
          <cell r="CB104">
            <v>24049.212</v>
          </cell>
          <cell r="CC104">
            <v>16703.4293</v>
          </cell>
          <cell r="CD104">
            <v>8351.7569999999996</v>
          </cell>
          <cell r="CE104">
            <v>7806.9439000000002</v>
          </cell>
          <cell r="CF104">
            <v>8212.0519000000004</v>
          </cell>
          <cell r="CG104">
            <v>8014.0115999999998</v>
          </cell>
          <cell r="CH104">
            <v>13316.5522</v>
          </cell>
          <cell r="CI104">
            <v>20208.044999999998</v>
          </cell>
          <cell r="CJ104">
            <v>27093.7117</v>
          </cell>
          <cell r="CK104">
            <v>30046.677</v>
          </cell>
          <cell r="CL104">
            <v>35801.214899999999</v>
          </cell>
          <cell r="CM104">
            <v>31573.968099999998</v>
          </cell>
          <cell r="CN104">
            <v>24078.977999999999</v>
          </cell>
          <cell r="CO104">
            <v>16724.109400000001</v>
          </cell>
          <cell r="CP104">
            <v>8362.098</v>
          </cell>
          <cell r="CQ104">
            <v>7816.6004000000003</v>
          </cell>
          <cell r="CR104">
            <v>8212.0519000000004</v>
          </cell>
          <cell r="CS104">
            <v>8014.0115999999998</v>
          </cell>
          <cell r="CT104">
            <v>13316.5522</v>
          </cell>
          <cell r="CU104">
            <v>20208.044999999998</v>
          </cell>
          <cell r="CV104">
            <v>27093.7117</v>
          </cell>
          <cell r="CW104">
            <v>30046.677</v>
          </cell>
          <cell r="CX104">
            <v>35801.214899999999</v>
          </cell>
          <cell r="CY104">
            <v>31573.968099999998</v>
          </cell>
          <cell r="CZ104">
            <v>24078.977999999999</v>
          </cell>
          <cell r="DA104">
            <v>16724.109400000001</v>
          </cell>
          <cell r="DB104">
            <v>8362.098</v>
          </cell>
          <cell r="DC104">
            <v>7816.6004000000003</v>
          </cell>
          <cell r="DD104">
            <v>8212.0519000000004</v>
          </cell>
          <cell r="DE104">
            <v>8014.0115999999998</v>
          </cell>
          <cell r="DF104">
            <v>13316.5522</v>
          </cell>
          <cell r="DG104">
            <v>20208.044999999998</v>
          </cell>
          <cell r="DH104">
            <v>27093.7117</v>
          </cell>
          <cell r="DI104">
            <v>30046.677</v>
          </cell>
          <cell r="DJ104">
            <v>35801.214899999999</v>
          </cell>
          <cell r="DK104">
            <v>31573.968099999998</v>
          </cell>
          <cell r="DL104">
            <v>24078.977999999999</v>
          </cell>
          <cell r="DM104">
            <v>16724.109400000001</v>
          </cell>
          <cell r="DN104">
            <v>8362.098</v>
          </cell>
          <cell r="DO104">
            <v>7816.6004000000003</v>
          </cell>
          <cell r="DP104">
            <v>8201.8963000000003</v>
          </cell>
          <cell r="DQ104">
            <v>8289.9660999999996</v>
          </cell>
          <cell r="DR104">
            <v>13300.097400000001</v>
          </cell>
          <cell r="DS104">
            <v>20183.055</v>
          </cell>
          <cell r="DT104">
            <v>27060.219300000001</v>
          </cell>
          <cell r="DU104">
            <v>30009.525000000001</v>
          </cell>
          <cell r="DV104">
            <v>35756.956200000001</v>
          </cell>
          <cell r="DW104">
            <v>31534.9391</v>
          </cell>
          <cell r="DX104">
            <v>24049.212</v>
          </cell>
          <cell r="DY104">
            <v>16703.4293</v>
          </cell>
          <cell r="DZ104">
            <v>8351.7569999999996</v>
          </cell>
          <cell r="EA104">
            <v>7806.9439000000002</v>
          </cell>
        </row>
        <row r="105">
          <cell r="D105" t="str">
            <v>RPS_60_White_Creek_I_Shell_1</v>
          </cell>
          <cell r="E105" t="str">
            <v>2009 Renewable Contracts</v>
          </cell>
          <cell r="F105"/>
          <cell r="G105" t="str">
            <v>Wind (OOS)</v>
          </cell>
          <cell r="H105">
            <v>40179</v>
          </cell>
          <cell r="I105">
            <v>0</v>
          </cell>
          <cell r="J105">
            <v>0</v>
          </cell>
          <cell r="K105">
            <v>10400</v>
          </cell>
          <cell r="L105">
            <v>0</v>
          </cell>
          <cell r="M105">
            <v>0</v>
          </cell>
          <cell r="N105">
            <v>0</v>
          </cell>
          <cell r="O105">
            <v>0</v>
          </cell>
          <cell r="P105">
            <v>0</v>
          </cell>
          <cell r="Q105">
            <v>0</v>
          </cell>
          <cell r="R105">
            <v>20000</v>
          </cell>
          <cell r="S105">
            <v>21600</v>
          </cell>
          <cell r="T105">
            <v>0</v>
          </cell>
          <cell r="U105">
            <v>0</v>
          </cell>
          <cell r="V105">
            <v>0</v>
          </cell>
          <cell r="W105">
            <v>10400</v>
          </cell>
        </row>
        <row r="106">
          <cell r="D106" t="str">
            <v>RPS_61_Big_Horn_I_Shell_2</v>
          </cell>
          <cell r="E106" t="str">
            <v>2009 Renewable Contracts</v>
          </cell>
          <cell r="F106"/>
          <cell r="G106" t="str">
            <v>Wind (OOS)</v>
          </cell>
          <cell r="H106">
            <v>40179</v>
          </cell>
          <cell r="I106">
            <v>0</v>
          </cell>
          <cell r="J106">
            <v>0</v>
          </cell>
          <cell r="K106">
            <v>12500.009599999999</v>
          </cell>
        </row>
        <row r="107">
          <cell r="D107" t="str">
            <v>RPS_62_Castelanelli_FiT</v>
          </cell>
          <cell r="E107" t="str">
            <v>2009 Renewable Contracts</v>
          </cell>
          <cell r="F107"/>
          <cell r="G107" t="str">
            <v>Biomass and Waste</v>
          </cell>
          <cell r="H107">
            <v>39995</v>
          </cell>
          <cell r="I107">
            <v>31.024799999999999</v>
          </cell>
          <cell r="J107">
            <v>30.024000000000001</v>
          </cell>
          <cell r="K107">
            <v>31.024799999999999</v>
          </cell>
          <cell r="L107">
            <v>31.024799999999999</v>
          </cell>
          <cell r="M107">
            <v>28.022400000000001</v>
          </cell>
          <cell r="N107">
            <v>31.024799999999999</v>
          </cell>
          <cell r="O107">
            <v>30.024000000000001</v>
          </cell>
          <cell r="P107">
            <v>31.024799999999999</v>
          </cell>
          <cell r="Q107">
            <v>30.024000000000001</v>
          </cell>
          <cell r="R107">
            <v>31.024799999999999</v>
          </cell>
          <cell r="S107">
            <v>31.024799999999999</v>
          </cell>
          <cell r="T107">
            <v>30.024000000000001</v>
          </cell>
          <cell r="U107">
            <v>31.024799999999999</v>
          </cell>
          <cell r="V107">
            <v>30.024000000000001</v>
          </cell>
          <cell r="W107">
            <v>31.024799999999999</v>
          </cell>
          <cell r="X107">
            <v>31.024799999999999</v>
          </cell>
          <cell r="Y107">
            <v>29.023199999999999</v>
          </cell>
          <cell r="Z107">
            <v>31.024799999999999</v>
          </cell>
          <cell r="AA107">
            <v>30.024000000000001</v>
          </cell>
          <cell r="AB107">
            <v>31.024799999999999</v>
          </cell>
          <cell r="AC107">
            <v>30.024000000000001</v>
          </cell>
          <cell r="AD107">
            <v>31.024799999999999</v>
          </cell>
          <cell r="AE107">
            <v>31.024799999999999</v>
          </cell>
          <cell r="AF107">
            <v>30.024000000000001</v>
          </cell>
          <cell r="AG107">
            <v>31.024799999999999</v>
          </cell>
          <cell r="AH107">
            <v>30.024000000000001</v>
          </cell>
          <cell r="AI107">
            <v>31.024799999999999</v>
          </cell>
          <cell r="AJ107">
            <v>31.024799999999999</v>
          </cell>
          <cell r="AK107">
            <v>28.022400000000001</v>
          </cell>
          <cell r="AL107">
            <v>31.024799999999999</v>
          </cell>
          <cell r="AM107">
            <v>30.024000000000001</v>
          </cell>
          <cell r="AN107">
            <v>31.024799999999999</v>
          </cell>
          <cell r="AO107">
            <v>30.024000000000001</v>
          </cell>
          <cell r="AP107">
            <v>31.024799999999999</v>
          </cell>
          <cell r="AQ107">
            <v>31.024799999999999</v>
          </cell>
          <cell r="AR107">
            <v>30.024000000000001</v>
          </cell>
          <cell r="AS107">
            <v>31.024799999999999</v>
          </cell>
          <cell r="AT107">
            <v>30.024000000000001</v>
          </cell>
          <cell r="AU107">
            <v>31.024799999999999</v>
          </cell>
          <cell r="AV107">
            <v>31.024799999999999</v>
          </cell>
          <cell r="AW107">
            <v>28.022400000000001</v>
          </cell>
          <cell r="AX107">
            <v>31.024799999999999</v>
          </cell>
          <cell r="AY107">
            <v>30.024000000000001</v>
          </cell>
          <cell r="AZ107">
            <v>31.024799999999999</v>
          </cell>
          <cell r="BA107">
            <v>30.024000000000001</v>
          </cell>
          <cell r="BB107">
            <v>31.024799999999999</v>
          </cell>
          <cell r="BC107">
            <v>31.024799999999999</v>
          </cell>
          <cell r="BD107">
            <v>30.024000000000001</v>
          </cell>
          <cell r="BE107">
            <v>31.024799999999999</v>
          </cell>
          <cell r="BF107">
            <v>30.024000000000001</v>
          </cell>
          <cell r="BG107">
            <v>31.024799999999999</v>
          </cell>
          <cell r="BH107">
            <v>31.024799999999999</v>
          </cell>
          <cell r="BI107">
            <v>28.022400000000001</v>
          </cell>
          <cell r="BJ107">
            <v>31.024799999999999</v>
          </cell>
          <cell r="BK107">
            <v>30.024000000000001</v>
          </cell>
          <cell r="BL107">
            <v>31.024799999999999</v>
          </cell>
          <cell r="BM107">
            <v>30.024000000000001</v>
          </cell>
          <cell r="BN107">
            <v>31.024799999999999</v>
          </cell>
          <cell r="BO107">
            <v>31.024799999999999</v>
          </cell>
          <cell r="BP107">
            <v>30.024000000000001</v>
          </cell>
          <cell r="BQ107">
            <v>31.024799999999999</v>
          </cell>
          <cell r="BR107">
            <v>30.024000000000001</v>
          </cell>
          <cell r="BS107">
            <v>31.024799999999999</v>
          </cell>
          <cell r="BT107">
            <v>31.024799999999999</v>
          </cell>
          <cell r="BU107">
            <v>29.023199999999999</v>
          </cell>
          <cell r="BV107">
            <v>31.024799999999999</v>
          </cell>
          <cell r="BW107">
            <v>30.024000000000001</v>
          </cell>
          <cell r="BX107">
            <v>31.024799999999999</v>
          </cell>
          <cell r="BY107">
            <v>30.024000000000001</v>
          </cell>
          <cell r="BZ107">
            <v>31.024799999999999</v>
          </cell>
          <cell r="CA107">
            <v>31.024799999999999</v>
          </cell>
          <cell r="CB107">
            <v>30.024000000000001</v>
          </cell>
          <cell r="CC107">
            <v>31.024799999999999</v>
          </cell>
          <cell r="CD107">
            <v>30.024000000000001</v>
          </cell>
          <cell r="CE107">
            <v>31.024799999999999</v>
          </cell>
          <cell r="CF107">
            <v>31.024799999999999</v>
          </cell>
          <cell r="CG107">
            <v>28.022400000000001</v>
          </cell>
          <cell r="CH107">
            <v>31.024799999999999</v>
          </cell>
          <cell r="CI107">
            <v>30.024000000000001</v>
          </cell>
          <cell r="CJ107">
            <v>31.024799999999999</v>
          </cell>
          <cell r="CK107">
            <v>30.024000000000001</v>
          </cell>
          <cell r="CL107">
            <v>31.024799999999999</v>
          </cell>
          <cell r="CM107">
            <v>31.024799999999999</v>
          </cell>
          <cell r="CN107">
            <v>30.024000000000001</v>
          </cell>
          <cell r="CO107">
            <v>31.024799999999999</v>
          </cell>
          <cell r="CP107">
            <v>30.024000000000001</v>
          </cell>
          <cell r="CQ107">
            <v>31.024799999999999</v>
          </cell>
          <cell r="CR107">
            <v>31.024799999999999</v>
          </cell>
          <cell r="CS107">
            <v>28.022400000000001</v>
          </cell>
          <cell r="CT107">
            <v>31.024799999999999</v>
          </cell>
          <cell r="CU107">
            <v>30.024000000000001</v>
          </cell>
          <cell r="CV107">
            <v>31.024799999999999</v>
          </cell>
          <cell r="CW107">
            <v>30.024000000000001</v>
          </cell>
          <cell r="CX107">
            <v>31.024799999999999</v>
          </cell>
          <cell r="CY107">
            <v>31.024799999999999</v>
          </cell>
          <cell r="CZ107">
            <v>30.024000000000001</v>
          </cell>
          <cell r="DA107">
            <v>31.024799999999999</v>
          </cell>
          <cell r="DB107">
            <v>30.024000000000001</v>
          </cell>
          <cell r="DC107">
            <v>31.024799999999999</v>
          </cell>
          <cell r="DD107">
            <v>31.024799999999999</v>
          </cell>
          <cell r="DE107">
            <v>28.022400000000001</v>
          </cell>
          <cell r="DF107">
            <v>31.024799999999999</v>
          </cell>
          <cell r="DG107">
            <v>30.024000000000001</v>
          </cell>
          <cell r="DH107">
            <v>31.024799999999999</v>
          </cell>
          <cell r="DI107">
            <v>30.024000000000001</v>
          </cell>
          <cell r="DJ107">
            <v>31.024799999999999</v>
          </cell>
          <cell r="DK107">
            <v>31.024799999999999</v>
          </cell>
          <cell r="DL107">
            <v>30.024000000000001</v>
          </cell>
          <cell r="DM107">
            <v>31.024799999999999</v>
          </cell>
          <cell r="DN107">
            <v>30.024000000000001</v>
          </cell>
          <cell r="DO107">
            <v>31.024799999999999</v>
          </cell>
          <cell r="DP107">
            <v>30.950399999999998</v>
          </cell>
          <cell r="DQ107">
            <v>28.953600000000002</v>
          </cell>
          <cell r="DR107">
            <v>30.950399999999998</v>
          </cell>
          <cell r="DS107">
            <v>29.952000000000002</v>
          </cell>
          <cell r="DT107">
            <v>30.950399999999998</v>
          </cell>
          <cell r="DU107">
            <v>29.952000000000002</v>
          </cell>
          <cell r="DV107">
            <v>30.950399999999998</v>
          </cell>
          <cell r="DW107">
            <v>30.950399999999998</v>
          </cell>
          <cell r="DX107">
            <v>29.952000000000002</v>
          </cell>
          <cell r="DY107">
            <v>30.950399999999998</v>
          </cell>
          <cell r="DZ107">
            <v>29.952000000000002</v>
          </cell>
          <cell r="EA107">
            <v>30.950399999999998</v>
          </cell>
        </row>
        <row r="108">
          <cell r="D108" t="str">
            <v>RPS_63_Parreira_FiT</v>
          </cell>
          <cell r="E108" t="str">
            <v>2009 Renewable Contracts</v>
          </cell>
          <cell r="F108"/>
          <cell r="G108" t="str">
            <v>Biomass and Waste</v>
          </cell>
          <cell r="H108">
            <v>40544</v>
          </cell>
          <cell r="I108"/>
          <cell r="J108"/>
          <cell r="K108"/>
          <cell r="L108">
            <v>509.56560000000002</v>
          </cell>
          <cell r="M108">
            <v>460.25279999999998</v>
          </cell>
          <cell r="N108">
            <v>509.56560000000002</v>
          </cell>
          <cell r="O108">
            <v>493.12799999999999</v>
          </cell>
          <cell r="P108">
            <v>509.56560000000002</v>
          </cell>
          <cell r="Q108">
            <v>493.12799999999999</v>
          </cell>
          <cell r="R108">
            <v>509.56560000000002</v>
          </cell>
          <cell r="S108">
            <v>509.56560000000002</v>
          </cell>
          <cell r="T108">
            <v>493.12799999999999</v>
          </cell>
          <cell r="U108">
            <v>509.56560000000002</v>
          </cell>
          <cell r="V108">
            <v>493.12799999999999</v>
          </cell>
          <cell r="W108">
            <v>509.56560000000002</v>
          </cell>
          <cell r="X108">
            <v>508.22640000000001</v>
          </cell>
          <cell r="Y108">
            <v>475.43759999999997</v>
          </cell>
          <cell r="Z108">
            <v>508.22640000000001</v>
          </cell>
          <cell r="AA108">
            <v>491.83199999999999</v>
          </cell>
          <cell r="AB108">
            <v>508.22640000000001</v>
          </cell>
          <cell r="AC108">
            <v>491.83199999999999</v>
          </cell>
          <cell r="AD108">
            <v>508.22640000000001</v>
          </cell>
          <cell r="AE108">
            <v>508.22640000000001</v>
          </cell>
          <cell r="AF108">
            <v>491.83199999999999</v>
          </cell>
          <cell r="AG108">
            <v>508.22640000000001</v>
          </cell>
          <cell r="AH108">
            <v>491.83199999999999</v>
          </cell>
          <cell r="AI108">
            <v>508.22640000000001</v>
          </cell>
          <cell r="AJ108">
            <v>509.56560000000002</v>
          </cell>
          <cell r="AK108">
            <v>460.25279999999998</v>
          </cell>
          <cell r="AL108">
            <v>509.56560000000002</v>
          </cell>
          <cell r="AM108">
            <v>493.12799999999999</v>
          </cell>
          <cell r="AN108">
            <v>509.56560000000002</v>
          </cell>
          <cell r="AO108">
            <v>493.12799999999999</v>
          </cell>
          <cell r="AP108">
            <v>509.56560000000002</v>
          </cell>
          <cell r="AQ108">
            <v>509.56560000000002</v>
          </cell>
          <cell r="AR108">
            <v>493.12799999999999</v>
          </cell>
          <cell r="AS108">
            <v>509.56560000000002</v>
          </cell>
          <cell r="AT108">
            <v>493.12799999999999</v>
          </cell>
          <cell r="AU108">
            <v>509.56560000000002</v>
          </cell>
          <cell r="AV108">
            <v>509.56560000000002</v>
          </cell>
          <cell r="AW108">
            <v>460.25279999999998</v>
          </cell>
          <cell r="AX108">
            <v>509.56560000000002</v>
          </cell>
          <cell r="AY108">
            <v>493.12799999999999</v>
          </cell>
          <cell r="AZ108">
            <v>509.56560000000002</v>
          </cell>
          <cell r="BA108">
            <v>493.12799999999999</v>
          </cell>
          <cell r="BB108">
            <v>509.56560000000002</v>
          </cell>
          <cell r="BC108">
            <v>509.56560000000002</v>
          </cell>
          <cell r="BD108">
            <v>493.12799999999999</v>
          </cell>
          <cell r="BE108">
            <v>509.56560000000002</v>
          </cell>
          <cell r="BF108">
            <v>493.12799999999999</v>
          </cell>
          <cell r="BG108">
            <v>509.56560000000002</v>
          </cell>
          <cell r="BH108">
            <v>509.56560000000002</v>
          </cell>
          <cell r="BI108">
            <v>460.25279999999998</v>
          </cell>
          <cell r="BJ108">
            <v>509.56560000000002</v>
          </cell>
          <cell r="BK108">
            <v>493.12799999999999</v>
          </cell>
          <cell r="BL108">
            <v>509.56560000000002</v>
          </cell>
          <cell r="BM108">
            <v>493.12799999999999</v>
          </cell>
          <cell r="BN108">
            <v>509.56560000000002</v>
          </cell>
          <cell r="BO108">
            <v>509.56560000000002</v>
          </cell>
          <cell r="BP108">
            <v>493.12799999999999</v>
          </cell>
          <cell r="BQ108">
            <v>509.56560000000002</v>
          </cell>
          <cell r="BR108">
            <v>493.12799999999999</v>
          </cell>
          <cell r="BS108">
            <v>509.56560000000002</v>
          </cell>
          <cell r="BT108">
            <v>508.22640000000001</v>
          </cell>
          <cell r="BU108">
            <v>475.43759999999997</v>
          </cell>
          <cell r="BV108">
            <v>508.22640000000001</v>
          </cell>
          <cell r="BW108">
            <v>491.83199999999999</v>
          </cell>
          <cell r="BX108">
            <v>508.22640000000001</v>
          </cell>
          <cell r="BY108">
            <v>491.83199999999999</v>
          </cell>
          <cell r="BZ108">
            <v>508.22640000000001</v>
          </cell>
          <cell r="CA108">
            <v>508.22640000000001</v>
          </cell>
          <cell r="CB108">
            <v>491.83199999999999</v>
          </cell>
          <cell r="CC108">
            <v>508.22640000000001</v>
          </cell>
          <cell r="CD108">
            <v>491.83199999999999</v>
          </cell>
          <cell r="CE108">
            <v>508.22640000000001</v>
          </cell>
          <cell r="CF108">
            <v>509.56560000000002</v>
          </cell>
          <cell r="CG108">
            <v>460.25279999999998</v>
          </cell>
          <cell r="CH108">
            <v>509.56560000000002</v>
          </cell>
          <cell r="CI108">
            <v>493.12799999999999</v>
          </cell>
          <cell r="CJ108">
            <v>509.56560000000002</v>
          </cell>
          <cell r="CK108">
            <v>493.12799999999999</v>
          </cell>
          <cell r="CL108">
            <v>509.56560000000002</v>
          </cell>
          <cell r="CM108">
            <v>509.56560000000002</v>
          </cell>
          <cell r="CN108">
            <v>493.12799999999999</v>
          </cell>
          <cell r="CO108">
            <v>509.56560000000002</v>
          </cell>
          <cell r="CP108">
            <v>493.12799999999999</v>
          </cell>
          <cell r="CQ108">
            <v>509.56560000000002</v>
          </cell>
          <cell r="CR108">
            <v>509.56560000000002</v>
          </cell>
          <cell r="CS108">
            <v>460.25279999999998</v>
          </cell>
          <cell r="CT108">
            <v>509.56560000000002</v>
          </cell>
          <cell r="CU108">
            <v>493.12799999999999</v>
          </cell>
          <cell r="CV108">
            <v>509.56560000000002</v>
          </cell>
          <cell r="CW108">
            <v>493.12799999999999</v>
          </cell>
          <cell r="CX108">
            <v>509.56560000000002</v>
          </cell>
          <cell r="CY108">
            <v>509.56560000000002</v>
          </cell>
          <cell r="CZ108">
            <v>493.12799999999999</v>
          </cell>
          <cell r="DA108">
            <v>509.56560000000002</v>
          </cell>
          <cell r="DB108">
            <v>493.12799999999999</v>
          </cell>
          <cell r="DC108">
            <v>509.56560000000002</v>
          </cell>
          <cell r="DD108">
            <v>509.56560000000002</v>
          </cell>
          <cell r="DE108">
            <v>460.25279999999998</v>
          </cell>
          <cell r="DF108">
            <v>509.56560000000002</v>
          </cell>
          <cell r="DG108">
            <v>493.12799999999999</v>
          </cell>
          <cell r="DH108">
            <v>509.56560000000002</v>
          </cell>
          <cell r="DI108">
            <v>493.12799999999999</v>
          </cell>
          <cell r="DJ108">
            <v>509.56560000000002</v>
          </cell>
          <cell r="DK108">
            <v>509.56560000000002</v>
          </cell>
          <cell r="DL108">
            <v>493.12799999999999</v>
          </cell>
          <cell r="DM108">
            <v>509.56560000000002</v>
          </cell>
          <cell r="DN108">
            <v>493.12799999999999</v>
          </cell>
          <cell r="DO108">
            <v>509.56560000000002</v>
          </cell>
          <cell r="DP108">
            <v>508.22640000000001</v>
          </cell>
          <cell r="DQ108">
            <v>475.43759999999997</v>
          </cell>
          <cell r="DR108">
            <v>508.22640000000001</v>
          </cell>
          <cell r="DS108">
            <v>491.83199999999999</v>
          </cell>
          <cell r="DT108">
            <v>508.22640000000001</v>
          </cell>
          <cell r="DU108">
            <v>491.83199999999999</v>
          </cell>
          <cell r="DV108">
            <v>508.22640000000001</v>
          </cell>
          <cell r="DW108">
            <v>508.22640000000001</v>
          </cell>
          <cell r="DX108">
            <v>491.83199999999999</v>
          </cell>
          <cell r="DY108">
            <v>508.22640000000001</v>
          </cell>
          <cell r="DZ108">
            <v>491.83199999999999</v>
          </cell>
          <cell r="EA108">
            <v>508.22640000000001</v>
          </cell>
        </row>
        <row r="109">
          <cell r="D109" t="str">
            <v>RPS_64_Combie_North_FiT</v>
          </cell>
          <cell r="E109" t="str">
            <v>2009 Renewable Contracts</v>
          </cell>
          <cell r="F109"/>
          <cell r="G109" t="str">
            <v>Small Hydroelectric</v>
          </cell>
          <cell r="H109">
            <v>39995</v>
          </cell>
          <cell r="I109">
            <v>114.7992</v>
          </cell>
          <cell r="J109">
            <v>111.096</v>
          </cell>
          <cell r="K109">
            <v>114.7992</v>
          </cell>
          <cell r="L109">
            <v>111.7488</v>
          </cell>
          <cell r="M109">
            <v>100.9344</v>
          </cell>
          <cell r="N109">
            <v>111.7488</v>
          </cell>
          <cell r="O109">
            <v>108.14400000000001</v>
          </cell>
          <cell r="P109">
            <v>111.7488</v>
          </cell>
          <cell r="Q109">
            <v>108.14400000000001</v>
          </cell>
          <cell r="R109">
            <v>111.7488</v>
          </cell>
          <cell r="S109">
            <v>111.7488</v>
          </cell>
          <cell r="T109">
            <v>108.14400000000001</v>
          </cell>
          <cell r="U109">
            <v>111.7488</v>
          </cell>
          <cell r="V109">
            <v>108.14400000000001</v>
          </cell>
          <cell r="W109">
            <v>111.7488</v>
          </cell>
          <cell r="X109">
            <v>111.4512</v>
          </cell>
          <cell r="Y109">
            <v>104.2608</v>
          </cell>
          <cell r="Z109">
            <v>111.4512</v>
          </cell>
          <cell r="AA109">
            <v>107.85599999999999</v>
          </cell>
          <cell r="AB109">
            <v>111.4512</v>
          </cell>
          <cell r="AC109">
            <v>107.85599999999999</v>
          </cell>
          <cell r="AD109">
            <v>111.4512</v>
          </cell>
          <cell r="AE109">
            <v>111.4512</v>
          </cell>
          <cell r="AF109">
            <v>107.85599999999999</v>
          </cell>
          <cell r="AG109">
            <v>111.4512</v>
          </cell>
          <cell r="AH109">
            <v>107.85599999999999</v>
          </cell>
          <cell r="AI109">
            <v>111.4512</v>
          </cell>
          <cell r="AJ109">
            <v>111.7488</v>
          </cell>
          <cell r="AK109">
            <v>100.9344</v>
          </cell>
          <cell r="AL109">
            <v>111.7488</v>
          </cell>
          <cell r="AM109">
            <v>108.14400000000001</v>
          </cell>
          <cell r="AN109">
            <v>111.7488</v>
          </cell>
          <cell r="AO109">
            <v>108.14400000000001</v>
          </cell>
          <cell r="AP109">
            <v>111.7488</v>
          </cell>
          <cell r="AQ109">
            <v>111.7488</v>
          </cell>
          <cell r="AR109">
            <v>108.14400000000001</v>
          </cell>
          <cell r="AS109">
            <v>111.7488</v>
          </cell>
          <cell r="AT109">
            <v>108.14400000000001</v>
          </cell>
          <cell r="AU109">
            <v>111.7488</v>
          </cell>
          <cell r="AV109">
            <v>111.7488</v>
          </cell>
          <cell r="AW109">
            <v>100.9344</v>
          </cell>
          <cell r="AX109">
            <v>111.7488</v>
          </cell>
          <cell r="AY109">
            <v>108.14400000000001</v>
          </cell>
          <cell r="AZ109">
            <v>111.7488</v>
          </cell>
          <cell r="BA109">
            <v>108.14400000000001</v>
          </cell>
          <cell r="BB109">
            <v>111.7488</v>
          </cell>
          <cell r="BC109">
            <v>111.7488</v>
          </cell>
          <cell r="BD109">
            <v>108.14400000000001</v>
          </cell>
          <cell r="BE109">
            <v>111.7488</v>
          </cell>
          <cell r="BF109">
            <v>108.14400000000001</v>
          </cell>
          <cell r="BG109">
            <v>111.7488</v>
          </cell>
          <cell r="BH109">
            <v>111.7488</v>
          </cell>
          <cell r="BI109">
            <v>100.9344</v>
          </cell>
          <cell r="BJ109">
            <v>111.7488</v>
          </cell>
          <cell r="BK109">
            <v>108.14400000000001</v>
          </cell>
          <cell r="BL109">
            <v>111.7488</v>
          </cell>
          <cell r="BM109">
            <v>108.14400000000001</v>
          </cell>
          <cell r="BN109">
            <v>111.7488</v>
          </cell>
          <cell r="BO109">
            <v>111.7488</v>
          </cell>
          <cell r="BP109">
            <v>108.14400000000001</v>
          </cell>
          <cell r="BQ109">
            <v>111.7488</v>
          </cell>
          <cell r="BR109">
            <v>108.14400000000001</v>
          </cell>
          <cell r="BS109">
            <v>111.7488</v>
          </cell>
          <cell r="BT109">
            <v>111.4512</v>
          </cell>
          <cell r="BU109">
            <v>104.2608</v>
          </cell>
          <cell r="BV109">
            <v>111.4512</v>
          </cell>
          <cell r="BW109">
            <v>107.85599999999999</v>
          </cell>
          <cell r="BX109">
            <v>111.4512</v>
          </cell>
          <cell r="BY109">
            <v>107.85599999999999</v>
          </cell>
          <cell r="BZ109">
            <v>111.4512</v>
          </cell>
          <cell r="CA109">
            <v>111.4512</v>
          </cell>
          <cell r="CB109">
            <v>107.85599999999999</v>
          </cell>
          <cell r="CC109">
            <v>111.4512</v>
          </cell>
          <cell r="CD109">
            <v>107.85599999999999</v>
          </cell>
          <cell r="CE109">
            <v>111.4512</v>
          </cell>
          <cell r="CF109">
            <v>111.7488</v>
          </cell>
          <cell r="CG109">
            <v>100.9344</v>
          </cell>
          <cell r="CH109">
            <v>111.7488</v>
          </cell>
          <cell r="CI109">
            <v>108.14400000000001</v>
          </cell>
          <cell r="CJ109">
            <v>111.7488</v>
          </cell>
          <cell r="CK109">
            <v>108.14400000000001</v>
          </cell>
          <cell r="CL109">
            <v>111.7488</v>
          </cell>
          <cell r="CM109">
            <v>111.7488</v>
          </cell>
          <cell r="CN109">
            <v>108.14400000000001</v>
          </cell>
          <cell r="CO109">
            <v>111.7488</v>
          </cell>
          <cell r="CP109">
            <v>108.14400000000001</v>
          </cell>
          <cell r="CQ109">
            <v>111.7488</v>
          </cell>
          <cell r="CR109">
            <v>121.1232</v>
          </cell>
          <cell r="CS109">
            <v>109.4016</v>
          </cell>
          <cell r="CT109">
            <v>121.1232</v>
          </cell>
          <cell r="CU109">
            <v>117.21599999999999</v>
          </cell>
          <cell r="CV109">
            <v>121.1232</v>
          </cell>
          <cell r="CW109">
            <v>117.21599999999999</v>
          </cell>
          <cell r="CX109">
            <v>121.1232</v>
          </cell>
          <cell r="CY109">
            <v>121.1232</v>
          </cell>
          <cell r="CZ109">
            <v>117.21599999999999</v>
          </cell>
          <cell r="DA109">
            <v>121.1232</v>
          </cell>
          <cell r="DB109">
            <v>117.21599999999999</v>
          </cell>
          <cell r="DC109">
            <v>121.1232</v>
          </cell>
          <cell r="DD109">
            <v>134.292</v>
          </cell>
          <cell r="DE109">
            <v>121.29600000000001</v>
          </cell>
          <cell r="DF109">
            <v>134.292</v>
          </cell>
          <cell r="DG109">
            <v>129.96</v>
          </cell>
          <cell r="DH109">
            <v>134.292</v>
          </cell>
          <cell r="DI109">
            <v>129.96</v>
          </cell>
          <cell r="DJ109">
            <v>134.292</v>
          </cell>
          <cell r="DK109">
            <v>134.292</v>
          </cell>
          <cell r="DL109">
            <v>129.96</v>
          </cell>
          <cell r="DM109">
            <v>134.292</v>
          </cell>
          <cell r="DN109">
            <v>129.96</v>
          </cell>
          <cell r="DO109">
            <v>134.292</v>
          </cell>
          <cell r="DP109">
            <v>133.91999999999999</v>
          </cell>
          <cell r="DQ109">
            <v>125.28</v>
          </cell>
          <cell r="DR109">
            <v>133.91999999999999</v>
          </cell>
          <cell r="DS109">
            <v>129.6</v>
          </cell>
          <cell r="DT109">
            <v>133.91999999999999</v>
          </cell>
          <cell r="DU109">
            <v>129.6</v>
          </cell>
          <cell r="DV109">
            <v>133.91999999999999</v>
          </cell>
          <cell r="DW109">
            <v>133.91999999999999</v>
          </cell>
          <cell r="DX109">
            <v>129.6</v>
          </cell>
          <cell r="DY109">
            <v>133.91999999999999</v>
          </cell>
          <cell r="DZ109">
            <v>129.6</v>
          </cell>
          <cell r="EA109">
            <v>133.91999999999999</v>
          </cell>
        </row>
        <row r="110">
          <cell r="D110" t="str">
            <v>RPS_65_Combie_South_FiT</v>
          </cell>
          <cell r="E110" t="str">
            <v>2009 Renewable Contracts</v>
          </cell>
          <cell r="F110"/>
          <cell r="G110" t="str">
            <v>Small Hydroelectric</v>
          </cell>
          <cell r="H110">
            <v>40299</v>
          </cell>
          <cell r="I110">
            <v>306.00720000000001</v>
          </cell>
          <cell r="J110">
            <v>296.13600000000002</v>
          </cell>
          <cell r="K110">
            <v>306.00720000000001</v>
          </cell>
          <cell r="L110">
            <v>335.24639999999999</v>
          </cell>
          <cell r="M110">
            <v>302.8032</v>
          </cell>
          <cell r="N110">
            <v>335.24639999999999</v>
          </cell>
          <cell r="O110">
            <v>324.43200000000002</v>
          </cell>
          <cell r="P110">
            <v>335.24639999999999</v>
          </cell>
          <cell r="Q110">
            <v>324.43200000000002</v>
          </cell>
          <cell r="R110">
            <v>335.24639999999999</v>
          </cell>
          <cell r="S110">
            <v>335.24639999999999</v>
          </cell>
          <cell r="T110">
            <v>324.43200000000002</v>
          </cell>
          <cell r="U110">
            <v>335.24639999999999</v>
          </cell>
          <cell r="V110">
            <v>324.43200000000002</v>
          </cell>
          <cell r="W110">
            <v>335.24639999999999</v>
          </cell>
          <cell r="X110">
            <v>334.428</v>
          </cell>
          <cell r="Y110">
            <v>312.85199999999998</v>
          </cell>
          <cell r="Z110">
            <v>334.428</v>
          </cell>
          <cell r="AA110">
            <v>323.64</v>
          </cell>
          <cell r="AB110">
            <v>334.428</v>
          </cell>
          <cell r="AC110">
            <v>323.64</v>
          </cell>
          <cell r="AD110">
            <v>334.428</v>
          </cell>
          <cell r="AE110">
            <v>334.428</v>
          </cell>
          <cell r="AF110">
            <v>323.64</v>
          </cell>
          <cell r="AG110">
            <v>334.428</v>
          </cell>
          <cell r="AH110">
            <v>323.64</v>
          </cell>
          <cell r="AI110">
            <v>334.428</v>
          </cell>
          <cell r="AJ110">
            <v>335.24639999999999</v>
          </cell>
          <cell r="AK110">
            <v>302.8032</v>
          </cell>
          <cell r="AL110">
            <v>335.24639999999999</v>
          </cell>
          <cell r="AM110">
            <v>324.43200000000002</v>
          </cell>
          <cell r="AN110">
            <v>335.24639999999999</v>
          </cell>
          <cell r="AO110">
            <v>324.43200000000002</v>
          </cell>
          <cell r="AP110">
            <v>335.24639999999999</v>
          </cell>
          <cell r="AQ110">
            <v>335.24639999999999</v>
          </cell>
          <cell r="AR110">
            <v>324.43200000000002</v>
          </cell>
          <cell r="AS110">
            <v>335.24639999999999</v>
          </cell>
          <cell r="AT110">
            <v>324.43200000000002</v>
          </cell>
          <cell r="AU110">
            <v>335.24639999999999</v>
          </cell>
          <cell r="AV110">
            <v>335.24639999999999</v>
          </cell>
          <cell r="AW110">
            <v>302.8032</v>
          </cell>
          <cell r="AX110">
            <v>335.24639999999999</v>
          </cell>
          <cell r="AY110">
            <v>324.43200000000002</v>
          </cell>
          <cell r="AZ110">
            <v>335.24639999999999</v>
          </cell>
          <cell r="BA110">
            <v>324.43200000000002</v>
          </cell>
          <cell r="BB110">
            <v>335.24639999999999</v>
          </cell>
          <cell r="BC110">
            <v>335.24639999999999</v>
          </cell>
          <cell r="BD110">
            <v>324.43200000000002</v>
          </cell>
          <cell r="BE110">
            <v>335.24639999999999</v>
          </cell>
          <cell r="BF110">
            <v>324.43200000000002</v>
          </cell>
          <cell r="BG110">
            <v>335.24639999999999</v>
          </cell>
          <cell r="BH110">
            <v>335.24639999999999</v>
          </cell>
          <cell r="BI110">
            <v>302.8032</v>
          </cell>
          <cell r="BJ110">
            <v>335.24639999999999</v>
          </cell>
          <cell r="BK110">
            <v>324.43200000000002</v>
          </cell>
          <cell r="BL110">
            <v>335.24639999999999</v>
          </cell>
          <cell r="BM110">
            <v>324.43200000000002</v>
          </cell>
          <cell r="BN110">
            <v>335.24639999999999</v>
          </cell>
          <cell r="BO110">
            <v>335.24639999999999</v>
          </cell>
          <cell r="BP110">
            <v>324.43200000000002</v>
          </cell>
          <cell r="BQ110">
            <v>335.24639999999999</v>
          </cell>
          <cell r="BR110">
            <v>324.43200000000002</v>
          </cell>
          <cell r="BS110">
            <v>335.24639999999999</v>
          </cell>
          <cell r="BT110">
            <v>334.428</v>
          </cell>
          <cell r="BU110">
            <v>312.85199999999998</v>
          </cell>
          <cell r="BV110">
            <v>334.428</v>
          </cell>
          <cell r="BW110">
            <v>323.64</v>
          </cell>
          <cell r="BX110">
            <v>334.428</v>
          </cell>
          <cell r="BY110">
            <v>323.64</v>
          </cell>
          <cell r="BZ110">
            <v>334.428</v>
          </cell>
          <cell r="CA110">
            <v>334.428</v>
          </cell>
          <cell r="CB110">
            <v>323.64</v>
          </cell>
          <cell r="CC110">
            <v>334.428</v>
          </cell>
          <cell r="CD110">
            <v>323.64</v>
          </cell>
          <cell r="CE110">
            <v>334.428</v>
          </cell>
          <cell r="CF110">
            <v>335.24639999999999</v>
          </cell>
          <cell r="CG110">
            <v>302.8032</v>
          </cell>
          <cell r="CH110">
            <v>335.24639999999999</v>
          </cell>
          <cell r="CI110">
            <v>324.43200000000002</v>
          </cell>
          <cell r="CJ110">
            <v>335.24639999999999</v>
          </cell>
          <cell r="CK110">
            <v>324.43200000000002</v>
          </cell>
          <cell r="CL110">
            <v>335.24639999999999</v>
          </cell>
          <cell r="CM110">
            <v>335.24639999999999</v>
          </cell>
          <cell r="CN110">
            <v>324.43200000000002</v>
          </cell>
          <cell r="CO110">
            <v>335.24639999999999</v>
          </cell>
          <cell r="CP110">
            <v>324.43200000000002</v>
          </cell>
          <cell r="CQ110">
            <v>335.24639999999999</v>
          </cell>
          <cell r="CR110">
            <v>363.36959999999999</v>
          </cell>
          <cell r="CS110">
            <v>328.20479999999998</v>
          </cell>
          <cell r="CT110">
            <v>363.36959999999999</v>
          </cell>
          <cell r="CU110">
            <v>351.64800000000002</v>
          </cell>
          <cell r="CV110">
            <v>363.36959999999999</v>
          </cell>
          <cell r="CW110">
            <v>351.64800000000002</v>
          </cell>
          <cell r="CX110">
            <v>363.36959999999999</v>
          </cell>
          <cell r="CY110">
            <v>363.36959999999999</v>
          </cell>
          <cell r="CZ110">
            <v>351.64800000000002</v>
          </cell>
          <cell r="DA110">
            <v>363.36959999999999</v>
          </cell>
          <cell r="DB110">
            <v>351.64800000000002</v>
          </cell>
          <cell r="DC110">
            <v>363.36959999999999</v>
          </cell>
          <cell r="DD110">
            <v>402.9504</v>
          </cell>
          <cell r="DE110">
            <v>363.95519999999999</v>
          </cell>
          <cell r="DF110">
            <v>402.9504</v>
          </cell>
          <cell r="DG110">
            <v>389.952</v>
          </cell>
          <cell r="DH110">
            <v>402.9504</v>
          </cell>
          <cell r="DI110">
            <v>389.952</v>
          </cell>
          <cell r="DJ110">
            <v>402.9504</v>
          </cell>
          <cell r="DK110">
            <v>402.9504</v>
          </cell>
          <cell r="DL110">
            <v>389.952</v>
          </cell>
          <cell r="DM110">
            <v>402.9504</v>
          </cell>
          <cell r="DN110">
            <v>389.952</v>
          </cell>
          <cell r="DO110">
            <v>402.9504</v>
          </cell>
          <cell r="DP110">
            <v>299.75760000000002</v>
          </cell>
          <cell r="DQ110">
            <v>280.41840000000002</v>
          </cell>
          <cell r="DR110">
            <v>299.75760000000002</v>
          </cell>
          <cell r="DS110">
            <v>290.08800000000002</v>
          </cell>
        </row>
        <row r="111">
          <cell r="D111" t="str">
            <v>RPS_66_LostCreek_1_FiT</v>
          </cell>
          <cell r="E111" t="str">
            <v>2009 Renewable Contracts</v>
          </cell>
          <cell r="F111"/>
          <cell r="G111" t="str">
            <v>Small Hydroelectric</v>
          </cell>
          <cell r="H111">
            <v>40179</v>
          </cell>
          <cell r="I111">
            <v>532.03440000000001</v>
          </cell>
          <cell r="J111">
            <v>514.87199999999996</v>
          </cell>
          <cell r="K111">
            <v>532.03440000000001</v>
          </cell>
          <cell r="L111">
            <v>532.03440000000001</v>
          </cell>
          <cell r="M111">
            <v>480.54719999999998</v>
          </cell>
          <cell r="N111">
            <v>532.03440000000001</v>
          </cell>
          <cell r="O111">
            <v>514.87199999999996</v>
          </cell>
          <cell r="P111">
            <v>532.03440000000001</v>
          </cell>
          <cell r="Q111">
            <v>514.87199999999996</v>
          </cell>
          <cell r="R111">
            <v>532.03440000000001</v>
          </cell>
          <cell r="S111">
            <v>532.03440000000001</v>
          </cell>
          <cell r="T111">
            <v>514.87199999999996</v>
          </cell>
          <cell r="U111">
            <v>532.03440000000001</v>
          </cell>
          <cell r="V111">
            <v>514.87199999999996</v>
          </cell>
          <cell r="W111">
            <v>532.03440000000001</v>
          </cell>
          <cell r="X111">
            <v>532.03440000000001</v>
          </cell>
          <cell r="Y111">
            <v>497.70960000000002</v>
          </cell>
          <cell r="Z111">
            <v>532.03440000000001</v>
          </cell>
          <cell r="AA111">
            <v>514.87199999999996</v>
          </cell>
          <cell r="AB111">
            <v>532.03440000000001</v>
          </cell>
          <cell r="AC111">
            <v>514.87199999999996</v>
          </cell>
          <cell r="AD111">
            <v>532.03440000000001</v>
          </cell>
          <cell r="AE111">
            <v>532.03440000000001</v>
          </cell>
          <cell r="AF111">
            <v>514.87199999999996</v>
          </cell>
          <cell r="AG111">
            <v>532.03440000000001</v>
          </cell>
          <cell r="AH111">
            <v>514.87199999999996</v>
          </cell>
          <cell r="AI111">
            <v>532.03440000000001</v>
          </cell>
          <cell r="AJ111">
            <v>532.03440000000001</v>
          </cell>
          <cell r="AK111">
            <v>480.54719999999998</v>
          </cell>
          <cell r="AL111">
            <v>532.03440000000001</v>
          </cell>
          <cell r="AM111">
            <v>514.87199999999996</v>
          </cell>
          <cell r="AN111">
            <v>532.03440000000001</v>
          </cell>
          <cell r="AO111">
            <v>514.87199999999996</v>
          </cell>
          <cell r="AP111">
            <v>532.03440000000001</v>
          </cell>
          <cell r="AQ111">
            <v>532.03440000000001</v>
          </cell>
          <cell r="AR111">
            <v>514.87199999999996</v>
          </cell>
          <cell r="AS111">
            <v>532.03440000000001</v>
          </cell>
          <cell r="AT111">
            <v>514.87199999999996</v>
          </cell>
          <cell r="AU111">
            <v>532.03440000000001</v>
          </cell>
          <cell r="AV111">
            <v>532.03440000000001</v>
          </cell>
          <cell r="AW111">
            <v>480.54719999999998</v>
          </cell>
          <cell r="AX111">
            <v>532.03440000000001</v>
          </cell>
          <cell r="AY111">
            <v>514.87199999999996</v>
          </cell>
          <cell r="AZ111">
            <v>532.03440000000001</v>
          </cell>
          <cell r="BA111">
            <v>514.87199999999996</v>
          </cell>
          <cell r="BB111">
            <v>532.03440000000001</v>
          </cell>
          <cell r="BC111">
            <v>532.03440000000001</v>
          </cell>
          <cell r="BD111">
            <v>514.87199999999996</v>
          </cell>
          <cell r="BE111">
            <v>532.03440000000001</v>
          </cell>
          <cell r="BF111">
            <v>514.87199999999996</v>
          </cell>
          <cell r="BG111">
            <v>532.03440000000001</v>
          </cell>
          <cell r="BH111">
            <v>532.03440000000001</v>
          </cell>
          <cell r="BI111">
            <v>480.54719999999998</v>
          </cell>
          <cell r="BJ111">
            <v>532.03440000000001</v>
          </cell>
          <cell r="BK111">
            <v>514.87199999999996</v>
          </cell>
          <cell r="BL111">
            <v>532.03440000000001</v>
          </cell>
          <cell r="BM111">
            <v>514.87199999999996</v>
          </cell>
          <cell r="BN111">
            <v>532.03440000000001</v>
          </cell>
          <cell r="BO111">
            <v>532.03440000000001</v>
          </cell>
          <cell r="BP111">
            <v>514.87199999999996</v>
          </cell>
          <cell r="BQ111">
            <v>532.03440000000001</v>
          </cell>
          <cell r="BR111">
            <v>514.87199999999996</v>
          </cell>
          <cell r="BS111">
            <v>532.03440000000001</v>
          </cell>
          <cell r="BT111">
            <v>532.03440000000001</v>
          </cell>
          <cell r="BU111">
            <v>497.70960000000002</v>
          </cell>
          <cell r="BV111">
            <v>532.03440000000001</v>
          </cell>
          <cell r="BW111">
            <v>514.87199999999996</v>
          </cell>
          <cell r="BX111">
            <v>532.03440000000001</v>
          </cell>
          <cell r="BY111">
            <v>514.87199999999996</v>
          </cell>
          <cell r="BZ111">
            <v>532.03440000000001</v>
          </cell>
          <cell r="CA111">
            <v>532.03440000000001</v>
          </cell>
          <cell r="CB111">
            <v>514.87199999999996</v>
          </cell>
          <cell r="CC111">
            <v>532.03440000000001</v>
          </cell>
          <cell r="CD111">
            <v>514.87199999999996</v>
          </cell>
          <cell r="CE111">
            <v>532.03440000000001</v>
          </cell>
          <cell r="CF111">
            <v>532.03440000000001</v>
          </cell>
          <cell r="CG111">
            <v>480.54719999999998</v>
          </cell>
          <cell r="CH111">
            <v>532.03440000000001</v>
          </cell>
          <cell r="CI111">
            <v>514.87199999999996</v>
          </cell>
          <cell r="CJ111">
            <v>532.03440000000001</v>
          </cell>
          <cell r="CK111">
            <v>514.87199999999996</v>
          </cell>
          <cell r="CL111">
            <v>532.03440000000001</v>
          </cell>
          <cell r="CM111">
            <v>532.03440000000001</v>
          </cell>
          <cell r="CN111">
            <v>514.87199999999996</v>
          </cell>
          <cell r="CO111">
            <v>532.03440000000001</v>
          </cell>
          <cell r="CP111">
            <v>514.87199999999996</v>
          </cell>
          <cell r="CQ111">
            <v>532.03440000000001</v>
          </cell>
          <cell r="CR111">
            <v>532.03440000000001</v>
          </cell>
          <cell r="CS111">
            <v>480.54719999999998</v>
          </cell>
          <cell r="CT111">
            <v>532.03440000000001</v>
          </cell>
          <cell r="CU111">
            <v>514.87199999999996</v>
          </cell>
          <cell r="CV111">
            <v>532.03440000000001</v>
          </cell>
          <cell r="CW111">
            <v>514.87199999999996</v>
          </cell>
          <cell r="CX111">
            <v>532.03440000000001</v>
          </cell>
          <cell r="CY111">
            <v>532.03440000000001</v>
          </cell>
          <cell r="CZ111">
            <v>514.87199999999996</v>
          </cell>
          <cell r="DA111">
            <v>532.03440000000001</v>
          </cell>
          <cell r="DB111">
            <v>514.87199999999996</v>
          </cell>
          <cell r="DC111">
            <v>532.03440000000001</v>
          </cell>
          <cell r="DD111">
            <v>532.03440000000001</v>
          </cell>
          <cell r="DE111">
            <v>480.54719999999998</v>
          </cell>
          <cell r="DF111">
            <v>532.03440000000001</v>
          </cell>
          <cell r="DG111">
            <v>514.87199999999996</v>
          </cell>
          <cell r="DH111">
            <v>532.03440000000001</v>
          </cell>
          <cell r="DI111">
            <v>514.87199999999996</v>
          </cell>
          <cell r="DJ111">
            <v>532.03440000000001</v>
          </cell>
          <cell r="DK111">
            <v>532.03440000000001</v>
          </cell>
          <cell r="DL111">
            <v>514.87199999999996</v>
          </cell>
          <cell r="DM111">
            <v>532.03440000000001</v>
          </cell>
          <cell r="DN111">
            <v>514.87199999999996</v>
          </cell>
          <cell r="DO111">
            <v>532.03440000000001</v>
          </cell>
          <cell r="DP111">
            <v>532.03440000000001</v>
          </cell>
          <cell r="DQ111">
            <v>497.70960000000002</v>
          </cell>
          <cell r="DR111">
            <v>532.03440000000001</v>
          </cell>
          <cell r="DS111">
            <v>514.87199999999996</v>
          </cell>
          <cell r="DT111">
            <v>532.03440000000001</v>
          </cell>
          <cell r="DU111">
            <v>514.87199999999996</v>
          </cell>
          <cell r="DV111">
            <v>532.03440000000001</v>
          </cell>
          <cell r="DW111">
            <v>532.03440000000001</v>
          </cell>
          <cell r="DX111">
            <v>514.87199999999996</v>
          </cell>
          <cell r="DY111">
            <v>532.03440000000001</v>
          </cell>
          <cell r="DZ111">
            <v>514.87199999999996</v>
          </cell>
          <cell r="EA111">
            <v>532.03440000000001</v>
          </cell>
        </row>
        <row r="112">
          <cell r="D112" t="str">
            <v>RPS_67_LostCreek_2_FiT</v>
          </cell>
          <cell r="E112" t="str">
            <v>2009 Renewable Contracts</v>
          </cell>
          <cell r="F112"/>
          <cell r="G112" t="str">
            <v>Small Hydroelectric</v>
          </cell>
          <cell r="H112">
            <v>40179</v>
          </cell>
          <cell r="I112">
            <v>198.94560000000001</v>
          </cell>
          <cell r="J112">
            <v>192.52799999999999</v>
          </cell>
          <cell r="K112">
            <v>198.94560000000001</v>
          </cell>
          <cell r="L112">
            <v>198.94560000000001</v>
          </cell>
          <cell r="M112">
            <v>179.69280000000001</v>
          </cell>
          <cell r="N112">
            <v>198.94560000000001</v>
          </cell>
          <cell r="O112">
            <v>192.52799999999999</v>
          </cell>
          <cell r="P112">
            <v>198.94560000000001</v>
          </cell>
          <cell r="Q112">
            <v>192.52799999999999</v>
          </cell>
          <cell r="R112">
            <v>198.94560000000001</v>
          </cell>
          <cell r="S112">
            <v>198.94560000000001</v>
          </cell>
          <cell r="T112">
            <v>192.52799999999999</v>
          </cell>
          <cell r="U112">
            <v>198.94560000000001</v>
          </cell>
          <cell r="V112">
            <v>192.52799999999999</v>
          </cell>
          <cell r="W112">
            <v>198.94560000000001</v>
          </cell>
          <cell r="X112">
            <v>198.94560000000001</v>
          </cell>
          <cell r="Y112">
            <v>186.1104</v>
          </cell>
          <cell r="Z112">
            <v>198.94560000000001</v>
          </cell>
          <cell r="AA112">
            <v>192.52799999999999</v>
          </cell>
          <cell r="AB112">
            <v>198.94560000000001</v>
          </cell>
          <cell r="AC112">
            <v>192.52799999999999</v>
          </cell>
          <cell r="AD112">
            <v>198.94560000000001</v>
          </cell>
          <cell r="AE112">
            <v>198.94560000000001</v>
          </cell>
          <cell r="AF112">
            <v>192.52799999999999</v>
          </cell>
          <cell r="AG112">
            <v>198.94560000000001</v>
          </cell>
          <cell r="AH112">
            <v>192.52799999999999</v>
          </cell>
          <cell r="AI112">
            <v>198.94560000000001</v>
          </cell>
          <cell r="AJ112">
            <v>198.94560000000001</v>
          </cell>
          <cell r="AK112">
            <v>179.69280000000001</v>
          </cell>
          <cell r="AL112">
            <v>198.94560000000001</v>
          </cell>
          <cell r="AM112">
            <v>192.52799999999999</v>
          </cell>
          <cell r="AN112">
            <v>198.94560000000001</v>
          </cell>
          <cell r="AO112">
            <v>192.52799999999999</v>
          </cell>
          <cell r="AP112">
            <v>198.94560000000001</v>
          </cell>
          <cell r="AQ112">
            <v>198.94560000000001</v>
          </cell>
          <cell r="AR112">
            <v>192.52799999999999</v>
          </cell>
          <cell r="AS112">
            <v>198.94560000000001</v>
          </cell>
          <cell r="AT112">
            <v>192.52799999999999</v>
          </cell>
          <cell r="AU112">
            <v>198.94560000000001</v>
          </cell>
          <cell r="AV112">
            <v>198.94560000000001</v>
          </cell>
          <cell r="AW112">
            <v>179.69280000000001</v>
          </cell>
          <cell r="AX112">
            <v>198.94560000000001</v>
          </cell>
          <cell r="AY112">
            <v>192.52799999999999</v>
          </cell>
          <cell r="AZ112">
            <v>198.94560000000001</v>
          </cell>
          <cell r="BA112">
            <v>192.52799999999999</v>
          </cell>
          <cell r="BB112">
            <v>198.94560000000001</v>
          </cell>
          <cell r="BC112">
            <v>198.94560000000001</v>
          </cell>
          <cell r="BD112">
            <v>192.52799999999999</v>
          </cell>
          <cell r="BE112">
            <v>198.94560000000001</v>
          </cell>
          <cell r="BF112">
            <v>192.52799999999999</v>
          </cell>
          <cell r="BG112">
            <v>198.94560000000001</v>
          </cell>
          <cell r="BH112">
            <v>198.94560000000001</v>
          </cell>
          <cell r="BI112">
            <v>179.69280000000001</v>
          </cell>
          <cell r="BJ112">
            <v>198.94560000000001</v>
          </cell>
          <cell r="BK112">
            <v>192.52799999999999</v>
          </cell>
          <cell r="BL112">
            <v>198.94560000000001</v>
          </cell>
          <cell r="BM112">
            <v>192.52799999999999</v>
          </cell>
          <cell r="BN112">
            <v>198.94560000000001</v>
          </cell>
          <cell r="BO112">
            <v>198.94560000000001</v>
          </cell>
          <cell r="BP112">
            <v>192.52799999999999</v>
          </cell>
          <cell r="BQ112">
            <v>198.94560000000001</v>
          </cell>
          <cell r="BR112">
            <v>192.52799999999999</v>
          </cell>
          <cell r="BS112">
            <v>198.94560000000001</v>
          </cell>
          <cell r="BT112">
            <v>198.94560000000001</v>
          </cell>
          <cell r="BU112">
            <v>186.1104</v>
          </cell>
          <cell r="BV112">
            <v>198.94560000000001</v>
          </cell>
          <cell r="BW112">
            <v>192.52799999999999</v>
          </cell>
          <cell r="BX112">
            <v>198.94560000000001</v>
          </cell>
          <cell r="BY112">
            <v>192.52799999999999</v>
          </cell>
          <cell r="BZ112">
            <v>198.94560000000001</v>
          </cell>
          <cell r="CA112">
            <v>198.94560000000001</v>
          </cell>
          <cell r="CB112">
            <v>192.52799999999999</v>
          </cell>
          <cell r="CC112">
            <v>198.94560000000001</v>
          </cell>
          <cell r="CD112">
            <v>192.52799999999999</v>
          </cell>
          <cell r="CE112">
            <v>198.94560000000001</v>
          </cell>
          <cell r="CF112">
            <v>198.94560000000001</v>
          </cell>
          <cell r="CG112">
            <v>179.69280000000001</v>
          </cell>
          <cell r="CH112">
            <v>198.94560000000001</v>
          </cell>
          <cell r="CI112">
            <v>192.52799999999999</v>
          </cell>
          <cell r="CJ112">
            <v>198.94560000000001</v>
          </cell>
          <cell r="CK112">
            <v>192.52799999999999</v>
          </cell>
          <cell r="CL112">
            <v>198.94560000000001</v>
          </cell>
          <cell r="CM112">
            <v>198.94560000000001</v>
          </cell>
          <cell r="CN112">
            <v>192.52799999999999</v>
          </cell>
          <cell r="CO112">
            <v>198.94560000000001</v>
          </cell>
          <cell r="CP112">
            <v>192.52799999999999</v>
          </cell>
          <cell r="CQ112">
            <v>198.94560000000001</v>
          </cell>
          <cell r="CR112">
            <v>198.94560000000001</v>
          </cell>
          <cell r="CS112">
            <v>179.69280000000001</v>
          </cell>
          <cell r="CT112">
            <v>198.94560000000001</v>
          </cell>
          <cell r="CU112">
            <v>192.52799999999999</v>
          </cell>
          <cell r="CV112">
            <v>198.94560000000001</v>
          </cell>
          <cell r="CW112">
            <v>192.52799999999999</v>
          </cell>
          <cell r="CX112">
            <v>198.94560000000001</v>
          </cell>
          <cell r="CY112">
            <v>198.94560000000001</v>
          </cell>
          <cell r="CZ112">
            <v>192.52799999999999</v>
          </cell>
          <cell r="DA112">
            <v>198.94560000000001</v>
          </cell>
          <cell r="DB112">
            <v>192.52799999999999</v>
          </cell>
          <cell r="DC112">
            <v>198.94560000000001</v>
          </cell>
          <cell r="DD112">
            <v>198.94560000000001</v>
          </cell>
          <cell r="DE112">
            <v>179.69280000000001</v>
          </cell>
          <cell r="DF112">
            <v>198.94560000000001</v>
          </cell>
          <cell r="DG112">
            <v>192.52799999999999</v>
          </cell>
          <cell r="DH112">
            <v>198.94560000000001</v>
          </cell>
          <cell r="DI112">
            <v>192.52799999999999</v>
          </cell>
          <cell r="DJ112">
            <v>198.94560000000001</v>
          </cell>
          <cell r="DK112">
            <v>198.94560000000001</v>
          </cell>
          <cell r="DL112">
            <v>192.52799999999999</v>
          </cell>
          <cell r="DM112">
            <v>198.94560000000001</v>
          </cell>
          <cell r="DN112">
            <v>192.52799999999999</v>
          </cell>
          <cell r="DO112">
            <v>198.94560000000001</v>
          </cell>
          <cell r="DP112">
            <v>198.94560000000001</v>
          </cell>
          <cell r="DQ112">
            <v>186.1104</v>
          </cell>
          <cell r="DR112">
            <v>198.94560000000001</v>
          </cell>
          <cell r="DS112">
            <v>192.52799999999999</v>
          </cell>
          <cell r="DT112">
            <v>198.94560000000001</v>
          </cell>
          <cell r="DU112">
            <v>192.52799999999999</v>
          </cell>
          <cell r="DV112">
            <v>198.94560000000001</v>
          </cell>
          <cell r="DW112">
            <v>198.94560000000001</v>
          </cell>
          <cell r="DX112">
            <v>192.52799999999999</v>
          </cell>
          <cell r="DY112">
            <v>198.94560000000001</v>
          </cell>
          <cell r="DZ112">
            <v>192.52799999999999</v>
          </cell>
          <cell r="EA112">
            <v>198.94560000000001</v>
          </cell>
        </row>
        <row r="113">
          <cell r="D113" t="str">
            <v>RPS_68_Nickel_1_FiT</v>
          </cell>
          <cell r="E113" t="str">
            <v>2009 Renewable Contracts</v>
          </cell>
          <cell r="F113"/>
          <cell r="G113" t="str">
            <v>Solar PV</v>
          </cell>
          <cell r="H113">
            <v>40544</v>
          </cell>
          <cell r="I113"/>
          <cell r="J113"/>
          <cell r="K113"/>
          <cell r="L113">
            <v>229.82159999999999</v>
          </cell>
          <cell r="M113">
            <v>207.58080000000001</v>
          </cell>
          <cell r="N113">
            <v>229.82159999999999</v>
          </cell>
          <cell r="O113">
            <v>222.40799999999999</v>
          </cell>
          <cell r="P113">
            <v>229.82159999999999</v>
          </cell>
          <cell r="Q113">
            <v>222.40799999999999</v>
          </cell>
          <cell r="R113">
            <v>229.82159999999999</v>
          </cell>
          <cell r="S113">
            <v>229.82159999999999</v>
          </cell>
          <cell r="T113">
            <v>222.40799999999999</v>
          </cell>
          <cell r="U113">
            <v>229.82159999999999</v>
          </cell>
          <cell r="V113">
            <v>222.40799999999999</v>
          </cell>
          <cell r="W113">
            <v>229.82159999999999</v>
          </cell>
          <cell r="X113">
            <v>229.37520000000001</v>
          </cell>
          <cell r="Y113">
            <v>214.57679999999999</v>
          </cell>
          <cell r="Z113">
            <v>229.37520000000001</v>
          </cell>
          <cell r="AA113">
            <v>221.976</v>
          </cell>
          <cell r="AB113">
            <v>229.37520000000001</v>
          </cell>
          <cell r="AC113">
            <v>221.976</v>
          </cell>
          <cell r="AD113">
            <v>229.37520000000001</v>
          </cell>
          <cell r="AE113">
            <v>229.37520000000001</v>
          </cell>
          <cell r="AF113">
            <v>221.976</v>
          </cell>
          <cell r="AG113">
            <v>229.37520000000001</v>
          </cell>
          <cell r="AH113">
            <v>221.976</v>
          </cell>
          <cell r="AI113">
            <v>229.37520000000001</v>
          </cell>
          <cell r="AJ113">
            <v>229.82159999999999</v>
          </cell>
          <cell r="AK113">
            <v>207.58080000000001</v>
          </cell>
          <cell r="AL113">
            <v>229.82159999999999</v>
          </cell>
          <cell r="AM113">
            <v>222.40799999999999</v>
          </cell>
          <cell r="AN113">
            <v>229.82159999999999</v>
          </cell>
          <cell r="AO113">
            <v>222.40799999999999</v>
          </cell>
          <cell r="AP113">
            <v>229.82159999999999</v>
          </cell>
          <cell r="AQ113">
            <v>229.82159999999999</v>
          </cell>
          <cell r="AR113">
            <v>222.40799999999999</v>
          </cell>
          <cell r="AS113">
            <v>229.82159999999999</v>
          </cell>
          <cell r="AT113">
            <v>222.40799999999999</v>
          </cell>
          <cell r="AU113">
            <v>229.82159999999999</v>
          </cell>
          <cell r="AV113">
            <v>229.82159999999999</v>
          </cell>
          <cell r="AW113">
            <v>207.58080000000001</v>
          </cell>
          <cell r="AX113">
            <v>229.82159999999999</v>
          </cell>
          <cell r="AY113">
            <v>222.40799999999999</v>
          </cell>
          <cell r="AZ113">
            <v>229.82159999999999</v>
          </cell>
          <cell r="BA113">
            <v>222.40799999999999</v>
          </cell>
          <cell r="BB113">
            <v>229.82159999999999</v>
          </cell>
          <cell r="BC113">
            <v>229.82159999999999</v>
          </cell>
          <cell r="BD113">
            <v>222.40799999999999</v>
          </cell>
          <cell r="BE113">
            <v>229.82159999999999</v>
          </cell>
          <cell r="BF113">
            <v>222.40799999999999</v>
          </cell>
          <cell r="BG113">
            <v>229.82159999999999</v>
          </cell>
          <cell r="BH113">
            <v>229.82159999999999</v>
          </cell>
          <cell r="BI113">
            <v>207.58080000000001</v>
          </cell>
          <cell r="BJ113">
            <v>229.82159999999999</v>
          </cell>
          <cell r="BK113">
            <v>222.40799999999999</v>
          </cell>
          <cell r="BL113">
            <v>229.82159999999999</v>
          </cell>
          <cell r="BM113">
            <v>222.40799999999999</v>
          </cell>
          <cell r="BN113">
            <v>229.82159999999999</v>
          </cell>
          <cell r="BO113">
            <v>229.82159999999999</v>
          </cell>
          <cell r="BP113">
            <v>222.40799999999999</v>
          </cell>
          <cell r="BQ113">
            <v>229.82159999999999</v>
          </cell>
          <cell r="BR113">
            <v>222.40799999999999</v>
          </cell>
          <cell r="BS113">
            <v>229.82159999999999</v>
          </cell>
          <cell r="BT113">
            <v>229.37520000000001</v>
          </cell>
          <cell r="BU113">
            <v>214.57679999999999</v>
          </cell>
          <cell r="BV113">
            <v>229.37520000000001</v>
          </cell>
          <cell r="BW113">
            <v>221.976</v>
          </cell>
          <cell r="BX113">
            <v>229.37520000000001</v>
          </cell>
          <cell r="BY113">
            <v>221.976</v>
          </cell>
          <cell r="BZ113">
            <v>229.37520000000001</v>
          </cell>
          <cell r="CA113">
            <v>229.37520000000001</v>
          </cell>
          <cell r="CB113">
            <v>221.976</v>
          </cell>
          <cell r="CC113">
            <v>229.37520000000001</v>
          </cell>
          <cell r="CD113">
            <v>221.976</v>
          </cell>
          <cell r="CE113">
            <v>229.37520000000001</v>
          </cell>
          <cell r="CF113">
            <v>229.82159999999999</v>
          </cell>
          <cell r="CG113">
            <v>207.58080000000001</v>
          </cell>
          <cell r="CH113">
            <v>229.82159999999999</v>
          </cell>
          <cell r="CI113">
            <v>222.40799999999999</v>
          </cell>
          <cell r="CJ113">
            <v>229.82159999999999</v>
          </cell>
          <cell r="CK113">
            <v>222.40799999999999</v>
          </cell>
          <cell r="CL113">
            <v>229.82159999999999</v>
          </cell>
          <cell r="CM113">
            <v>229.82159999999999</v>
          </cell>
          <cell r="CN113">
            <v>222.40799999999999</v>
          </cell>
          <cell r="CO113">
            <v>229.82159999999999</v>
          </cell>
          <cell r="CP113">
            <v>222.40799999999999</v>
          </cell>
          <cell r="CQ113">
            <v>229.82159999999999</v>
          </cell>
          <cell r="CR113">
            <v>229.82159999999999</v>
          </cell>
          <cell r="CS113">
            <v>207.58080000000001</v>
          </cell>
          <cell r="CT113">
            <v>229.82159999999999</v>
          </cell>
          <cell r="CU113">
            <v>222.40799999999999</v>
          </cell>
          <cell r="CV113">
            <v>229.82159999999999</v>
          </cell>
          <cell r="CW113">
            <v>222.40799999999999</v>
          </cell>
          <cell r="CX113">
            <v>229.82159999999999</v>
          </cell>
          <cell r="CY113">
            <v>229.82159999999999</v>
          </cell>
          <cell r="CZ113">
            <v>222.40799999999999</v>
          </cell>
          <cell r="DA113">
            <v>229.82159999999999</v>
          </cell>
          <cell r="DB113">
            <v>222.40799999999999</v>
          </cell>
          <cell r="DC113">
            <v>229.82159999999999</v>
          </cell>
          <cell r="DD113">
            <v>229.82159999999999</v>
          </cell>
          <cell r="DE113">
            <v>207.58080000000001</v>
          </cell>
          <cell r="DF113">
            <v>229.82159999999999</v>
          </cell>
          <cell r="DG113">
            <v>222.40799999999999</v>
          </cell>
          <cell r="DH113">
            <v>229.82159999999999</v>
          </cell>
          <cell r="DI113">
            <v>222.40799999999999</v>
          </cell>
          <cell r="DJ113">
            <v>229.82159999999999</v>
          </cell>
          <cell r="DK113">
            <v>229.82159999999999</v>
          </cell>
          <cell r="DL113">
            <v>222.40799999999999</v>
          </cell>
          <cell r="DM113">
            <v>229.82159999999999</v>
          </cell>
          <cell r="DN113">
            <v>222.40799999999999</v>
          </cell>
          <cell r="DO113">
            <v>229.82159999999999</v>
          </cell>
          <cell r="DP113">
            <v>229.37520000000001</v>
          </cell>
          <cell r="DQ113">
            <v>214.57679999999999</v>
          </cell>
          <cell r="DR113">
            <v>229.37520000000001</v>
          </cell>
          <cell r="DS113">
            <v>221.976</v>
          </cell>
          <cell r="DT113">
            <v>229.37520000000001</v>
          </cell>
          <cell r="DU113">
            <v>221.976</v>
          </cell>
          <cell r="DV113">
            <v>229.37520000000001</v>
          </cell>
          <cell r="DW113">
            <v>229.37520000000001</v>
          </cell>
          <cell r="DX113">
            <v>221.976</v>
          </cell>
          <cell r="DY113">
            <v>229.37520000000001</v>
          </cell>
          <cell r="DZ113">
            <v>221.976</v>
          </cell>
          <cell r="EA113">
            <v>229.37520000000001</v>
          </cell>
        </row>
        <row r="114">
          <cell r="D114" t="str">
            <v>RPS_69_Nickel_2_FiT</v>
          </cell>
          <cell r="E114" t="str">
            <v>2009 Renewable Contracts</v>
          </cell>
          <cell r="F114"/>
          <cell r="G114" t="str">
            <v>Solar PV</v>
          </cell>
          <cell r="H114">
            <v>40544</v>
          </cell>
          <cell r="I114"/>
          <cell r="J114"/>
          <cell r="K114"/>
          <cell r="L114">
            <v>229.82159999999999</v>
          </cell>
          <cell r="M114">
            <v>207.58080000000001</v>
          </cell>
          <cell r="N114">
            <v>229.82159999999999</v>
          </cell>
          <cell r="O114">
            <v>222.40799999999999</v>
          </cell>
          <cell r="P114">
            <v>229.82159999999999</v>
          </cell>
          <cell r="Q114">
            <v>222.40799999999999</v>
          </cell>
          <cell r="R114">
            <v>229.82159999999999</v>
          </cell>
          <cell r="S114">
            <v>229.82159999999999</v>
          </cell>
          <cell r="T114">
            <v>222.40799999999999</v>
          </cell>
          <cell r="U114">
            <v>229.82159999999999</v>
          </cell>
          <cell r="V114">
            <v>222.40799999999999</v>
          </cell>
          <cell r="W114">
            <v>229.82159999999999</v>
          </cell>
          <cell r="X114">
            <v>229.37520000000001</v>
          </cell>
          <cell r="Y114">
            <v>214.57679999999999</v>
          </cell>
          <cell r="Z114">
            <v>229.37520000000001</v>
          </cell>
          <cell r="AA114">
            <v>221.976</v>
          </cell>
          <cell r="AB114">
            <v>229.37520000000001</v>
          </cell>
          <cell r="AC114">
            <v>221.976</v>
          </cell>
          <cell r="AD114">
            <v>229.37520000000001</v>
          </cell>
          <cell r="AE114">
            <v>229.37520000000001</v>
          </cell>
          <cell r="AF114">
            <v>221.976</v>
          </cell>
          <cell r="AG114">
            <v>229.37520000000001</v>
          </cell>
          <cell r="AH114">
            <v>221.976</v>
          </cell>
          <cell r="AI114">
            <v>229.37520000000001</v>
          </cell>
          <cell r="AJ114">
            <v>229.82159999999999</v>
          </cell>
          <cell r="AK114">
            <v>207.58080000000001</v>
          </cell>
          <cell r="AL114">
            <v>229.82159999999999</v>
          </cell>
          <cell r="AM114">
            <v>222.40799999999999</v>
          </cell>
          <cell r="AN114">
            <v>229.82159999999999</v>
          </cell>
          <cell r="AO114">
            <v>222.40799999999999</v>
          </cell>
          <cell r="AP114">
            <v>229.82159999999999</v>
          </cell>
          <cell r="AQ114">
            <v>229.82159999999999</v>
          </cell>
          <cell r="AR114">
            <v>222.40799999999999</v>
          </cell>
          <cell r="AS114">
            <v>229.82159999999999</v>
          </cell>
          <cell r="AT114">
            <v>222.40799999999999</v>
          </cell>
          <cell r="AU114">
            <v>229.82159999999999</v>
          </cell>
          <cell r="AV114">
            <v>229.82159999999999</v>
          </cell>
          <cell r="AW114">
            <v>207.58080000000001</v>
          </cell>
          <cell r="AX114">
            <v>229.82159999999999</v>
          </cell>
          <cell r="AY114">
            <v>222.40799999999999</v>
          </cell>
          <cell r="AZ114">
            <v>229.82159999999999</v>
          </cell>
          <cell r="BA114">
            <v>222.40799999999999</v>
          </cell>
          <cell r="BB114">
            <v>229.82159999999999</v>
          </cell>
          <cell r="BC114">
            <v>229.82159999999999</v>
          </cell>
          <cell r="BD114">
            <v>222.40799999999999</v>
          </cell>
          <cell r="BE114">
            <v>229.82159999999999</v>
          </cell>
          <cell r="BF114">
            <v>222.40799999999999</v>
          </cell>
          <cell r="BG114">
            <v>229.82159999999999</v>
          </cell>
          <cell r="BH114">
            <v>229.82159999999999</v>
          </cell>
          <cell r="BI114">
            <v>207.58080000000001</v>
          </cell>
          <cell r="BJ114">
            <v>229.82159999999999</v>
          </cell>
          <cell r="BK114">
            <v>222.40799999999999</v>
          </cell>
          <cell r="BL114">
            <v>229.82159999999999</v>
          </cell>
          <cell r="BM114">
            <v>222.40799999999999</v>
          </cell>
          <cell r="BN114">
            <v>229.82159999999999</v>
          </cell>
          <cell r="BO114">
            <v>229.82159999999999</v>
          </cell>
          <cell r="BP114">
            <v>222.40799999999999</v>
          </cell>
          <cell r="BQ114">
            <v>229.82159999999999</v>
          </cell>
          <cell r="BR114">
            <v>222.40799999999999</v>
          </cell>
          <cell r="BS114">
            <v>229.82159999999999</v>
          </cell>
          <cell r="BT114">
            <v>229.37520000000001</v>
          </cell>
          <cell r="BU114">
            <v>214.57679999999999</v>
          </cell>
          <cell r="BV114">
            <v>229.37520000000001</v>
          </cell>
          <cell r="BW114">
            <v>221.976</v>
          </cell>
          <cell r="BX114">
            <v>229.37520000000001</v>
          </cell>
          <cell r="BY114">
            <v>221.976</v>
          </cell>
          <cell r="BZ114">
            <v>229.37520000000001</v>
          </cell>
          <cell r="CA114">
            <v>229.37520000000001</v>
          </cell>
          <cell r="CB114">
            <v>221.976</v>
          </cell>
          <cell r="CC114">
            <v>229.37520000000001</v>
          </cell>
          <cell r="CD114">
            <v>221.976</v>
          </cell>
          <cell r="CE114">
            <v>229.37520000000001</v>
          </cell>
          <cell r="CF114">
            <v>229.82159999999999</v>
          </cell>
          <cell r="CG114">
            <v>207.58080000000001</v>
          </cell>
          <cell r="CH114">
            <v>229.82159999999999</v>
          </cell>
          <cell r="CI114">
            <v>222.40799999999999</v>
          </cell>
          <cell r="CJ114">
            <v>229.82159999999999</v>
          </cell>
          <cell r="CK114">
            <v>222.40799999999999</v>
          </cell>
          <cell r="CL114">
            <v>229.82159999999999</v>
          </cell>
          <cell r="CM114">
            <v>229.82159999999999</v>
          </cell>
          <cell r="CN114">
            <v>222.40799999999999</v>
          </cell>
          <cell r="CO114">
            <v>229.82159999999999</v>
          </cell>
          <cell r="CP114">
            <v>222.40799999999999</v>
          </cell>
          <cell r="CQ114">
            <v>229.82159999999999</v>
          </cell>
          <cell r="CR114">
            <v>229.82159999999999</v>
          </cell>
          <cell r="CS114">
            <v>207.58080000000001</v>
          </cell>
          <cell r="CT114">
            <v>229.82159999999999</v>
          </cell>
          <cell r="CU114">
            <v>222.40799999999999</v>
          </cell>
          <cell r="CV114">
            <v>229.82159999999999</v>
          </cell>
          <cell r="CW114">
            <v>222.40799999999999</v>
          </cell>
          <cell r="CX114">
            <v>229.82159999999999</v>
          </cell>
          <cell r="CY114">
            <v>229.82159999999999</v>
          </cell>
          <cell r="CZ114">
            <v>222.40799999999999</v>
          </cell>
          <cell r="DA114">
            <v>229.82159999999999</v>
          </cell>
          <cell r="DB114">
            <v>222.40799999999999</v>
          </cell>
          <cell r="DC114">
            <v>229.82159999999999</v>
          </cell>
          <cell r="DD114">
            <v>229.82159999999999</v>
          </cell>
          <cell r="DE114">
            <v>207.58080000000001</v>
          </cell>
          <cell r="DF114">
            <v>229.82159999999999</v>
          </cell>
          <cell r="DG114">
            <v>222.40799999999999</v>
          </cell>
          <cell r="DH114">
            <v>229.82159999999999</v>
          </cell>
          <cell r="DI114">
            <v>222.40799999999999</v>
          </cell>
          <cell r="DJ114">
            <v>229.82159999999999</v>
          </cell>
          <cell r="DK114">
            <v>229.82159999999999</v>
          </cell>
          <cell r="DL114">
            <v>222.40799999999999</v>
          </cell>
          <cell r="DM114">
            <v>229.82159999999999</v>
          </cell>
          <cell r="DN114">
            <v>222.40799999999999</v>
          </cell>
          <cell r="DO114">
            <v>229.82159999999999</v>
          </cell>
          <cell r="DP114">
            <v>229.37520000000001</v>
          </cell>
          <cell r="DQ114">
            <v>214.57679999999999</v>
          </cell>
          <cell r="DR114">
            <v>229.37520000000001</v>
          </cell>
          <cell r="DS114">
            <v>221.976</v>
          </cell>
          <cell r="DT114">
            <v>229.37520000000001</v>
          </cell>
          <cell r="DU114">
            <v>221.976</v>
          </cell>
          <cell r="DV114">
            <v>229.37520000000001</v>
          </cell>
          <cell r="DW114">
            <v>229.37520000000001</v>
          </cell>
          <cell r="DX114">
            <v>221.976</v>
          </cell>
          <cell r="DY114">
            <v>229.37520000000001</v>
          </cell>
          <cell r="DZ114">
            <v>221.976</v>
          </cell>
          <cell r="EA114">
            <v>229.37520000000001</v>
          </cell>
        </row>
        <row r="115">
          <cell r="D115" t="str">
            <v>RPS_6_Buena_Vista</v>
          </cell>
          <cell r="E115" t="str">
            <v>2004 Renewable Contracts</v>
          </cell>
          <cell r="F115"/>
          <cell r="G115" t="str">
            <v>Wind</v>
          </cell>
          <cell r="H115">
            <v>40179</v>
          </cell>
          <cell r="I115">
            <v>6722.4213</v>
          </cell>
          <cell r="J115">
            <v>3709.4670000000001</v>
          </cell>
          <cell r="K115">
            <v>2641.6525999999999</v>
          </cell>
          <cell r="L115">
            <v>3185.9940000000001</v>
          </cell>
          <cell r="M115">
            <v>3891.8348000000001</v>
          </cell>
          <cell r="N115">
            <v>7880.9750000000004</v>
          </cell>
          <cell r="O115">
            <v>10505.88</v>
          </cell>
          <cell r="P115">
            <v>13860.090700000001</v>
          </cell>
          <cell r="Q115">
            <v>15388.23</v>
          </cell>
          <cell r="R115">
            <v>15688.1049</v>
          </cell>
          <cell r="S115">
            <v>14394.3943</v>
          </cell>
          <cell r="T115">
            <v>10131.018</v>
          </cell>
          <cell r="U115">
            <v>6722.4213</v>
          </cell>
          <cell r="V115">
            <v>3709.4670000000001</v>
          </cell>
          <cell r="W115">
            <v>2641.6525999999999</v>
          </cell>
          <cell r="X115">
            <v>3185.9940000000001</v>
          </cell>
          <cell r="Y115">
            <v>4030.8289</v>
          </cell>
          <cell r="Z115">
            <v>7880.9750000000004</v>
          </cell>
          <cell r="AA115">
            <v>10505.88</v>
          </cell>
          <cell r="AB115">
            <v>13860.090700000001</v>
          </cell>
          <cell r="AC115">
            <v>15388.23</v>
          </cell>
          <cell r="AD115">
            <v>15688.1049</v>
          </cell>
          <cell r="AE115">
            <v>14394.3943</v>
          </cell>
          <cell r="AF115">
            <v>10131.018</v>
          </cell>
          <cell r="AG115">
            <v>6722.4213</v>
          </cell>
          <cell r="AH115">
            <v>3709.4670000000001</v>
          </cell>
          <cell r="AI115">
            <v>2641.6525999999999</v>
          </cell>
          <cell r="AJ115">
            <v>3185.9940000000001</v>
          </cell>
          <cell r="AK115">
            <v>3891.8348000000001</v>
          </cell>
          <cell r="AL115">
            <v>7880.9750000000004</v>
          </cell>
          <cell r="AM115">
            <v>10505.88</v>
          </cell>
          <cell r="AN115">
            <v>13860.090700000001</v>
          </cell>
          <cell r="AO115">
            <v>15388.23</v>
          </cell>
          <cell r="AP115">
            <v>15688.1049</v>
          </cell>
          <cell r="AQ115">
            <v>14394.3943</v>
          </cell>
          <cell r="AR115">
            <v>10131.018</v>
          </cell>
          <cell r="AS115">
            <v>6722.4213</v>
          </cell>
          <cell r="AT115">
            <v>3709.4670000000001</v>
          </cell>
          <cell r="AU115">
            <v>2641.6525999999999</v>
          </cell>
          <cell r="AV115">
            <v>3185.9940000000001</v>
          </cell>
          <cell r="AW115">
            <v>3891.8348000000001</v>
          </cell>
          <cell r="AX115">
            <v>7880.9750000000004</v>
          </cell>
          <cell r="AY115">
            <v>10505.88</v>
          </cell>
          <cell r="AZ115">
            <v>13860.090700000001</v>
          </cell>
          <cell r="BA115">
            <v>15388.23</v>
          </cell>
          <cell r="BB115">
            <v>15688.1049</v>
          </cell>
          <cell r="BC115">
            <v>14394.3943</v>
          </cell>
          <cell r="BD115">
            <v>10131.018</v>
          </cell>
          <cell r="BE115">
            <v>6722.4213</v>
          </cell>
          <cell r="BF115">
            <v>3709.4670000000001</v>
          </cell>
          <cell r="BG115">
            <v>2641.6525999999999</v>
          </cell>
          <cell r="BH115">
            <v>3185.9940000000001</v>
          </cell>
          <cell r="BI115">
            <v>3891.8348000000001</v>
          </cell>
          <cell r="BJ115">
            <v>7880.9750000000004</v>
          </cell>
          <cell r="BK115">
            <v>10505.88</v>
          </cell>
          <cell r="BL115">
            <v>13860.090700000001</v>
          </cell>
          <cell r="BM115">
            <v>15388.23</v>
          </cell>
          <cell r="BN115">
            <v>15688.1049</v>
          </cell>
          <cell r="BO115">
            <v>14394.3943</v>
          </cell>
          <cell r="BP115">
            <v>10131.018</v>
          </cell>
          <cell r="BQ115">
            <v>6722.4213</v>
          </cell>
          <cell r="BR115">
            <v>3709.4670000000001</v>
          </cell>
          <cell r="BS115">
            <v>2641.6525999999999</v>
          </cell>
          <cell r="BT115">
            <v>3185.9940000000001</v>
          </cell>
          <cell r="BU115">
            <v>4030.8289</v>
          </cell>
          <cell r="BV115">
            <v>7880.9750000000004</v>
          </cell>
          <cell r="BW115">
            <v>10505.88</v>
          </cell>
          <cell r="BX115">
            <v>13860.090700000001</v>
          </cell>
          <cell r="BY115">
            <v>15388.23</v>
          </cell>
          <cell r="BZ115">
            <v>15688.1049</v>
          </cell>
          <cell r="CA115">
            <v>14394.3943</v>
          </cell>
          <cell r="CB115">
            <v>10131.018</v>
          </cell>
          <cell r="CC115">
            <v>6722.4213</v>
          </cell>
          <cell r="CD115">
            <v>3709.4670000000001</v>
          </cell>
          <cell r="CE115">
            <v>2641.6525999999999</v>
          </cell>
          <cell r="CF115">
            <v>3950.8166999999999</v>
          </cell>
          <cell r="CG115">
            <v>4826.1052</v>
          </cell>
          <cell r="CH115">
            <v>9772.8708999999999</v>
          </cell>
          <cell r="CI115">
            <v>6948.2160000000003</v>
          </cell>
        </row>
        <row r="116">
          <cell r="D116" t="str">
            <v>RPS_70_Drayer_FiT</v>
          </cell>
          <cell r="E116" t="str">
            <v>2009 Renewable Contracts</v>
          </cell>
          <cell r="F116"/>
          <cell r="G116" t="str">
            <v>Solar PV</v>
          </cell>
          <cell r="H116">
            <v>40544</v>
          </cell>
          <cell r="I116"/>
          <cell r="J116"/>
          <cell r="K116"/>
          <cell r="L116">
            <v>229.82159999999999</v>
          </cell>
          <cell r="M116">
            <v>207.58080000000001</v>
          </cell>
          <cell r="N116">
            <v>229.82159999999999</v>
          </cell>
          <cell r="O116">
            <v>222.40799999999999</v>
          </cell>
          <cell r="P116">
            <v>229.82159999999999</v>
          </cell>
          <cell r="Q116">
            <v>222.40799999999999</v>
          </cell>
          <cell r="R116">
            <v>229.82159999999999</v>
          </cell>
          <cell r="S116">
            <v>229.82159999999999</v>
          </cell>
          <cell r="T116">
            <v>222.40799999999999</v>
          </cell>
          <cell r="U116">
            <v>229.82159999999999</v>
          </cell>
          <cell r="V116">
            <v>222.40799999999999</v>
          </cell>
          <cell r="W116">
            <v>229.82159999999999</v>
          </cell>
          <cell r="X116">
            <v>229.37520000000001</v>
          </cell>
          <cell r="Y116">
            <v>214.57679999999999</v>
          </cell>
          <cell r="Z116">
            <v>229.37520000000001</v>
          </cell>
          <cell r="AA116">
            <v>221.976</v>
          </cell>
          <cell r="AB116">
            <v>229.37520000000001</v>
          </cell>
          <cell r="AC116">
            <v>221.976</v>
          </cell>
          <cell r="AD116">
            <v>229.37520000000001</v>
          </cell>
          <cell r="AE116">
            <v>229.37520000000001</v>
          </cell>
          <cell r="AF116">
            <v>221.976</v>
          </cell>
          <cell r="AG116">
            <v>229.37520000000001</v>
          </cell>
          <cell r="AH116">
            <v>221.976</v>
          </cell>
          <cell r="AI116">
            <v>229.37520000000001</v>
          </cell>
          <cell r="AJ116">
            <v>229.82159999999999</v>
          </cell>
          <cell r="AK116">
            <v>207.58080000000001</v>
          </cell>
          <cell r="AL116">
            <v>229.82159999999999</v>
          </cell>
          <cell r="AM116">
            <v>222.40799999999999</v>
          </cell>
          <cell r="AN116">
            <v>229.82159999999999</v>
          </cell>
          <cell r="AO116">
            <v>222.40799999999999</v>
          </cell>
          <cell r="AP116">
            <v>229.82159999999999</v>
          </cell>
          <cell r="AQ116">
            <v>229.82159999999999</v>
          </cell>
          <cell r="AR116">
            <v>222.40799999999999</v>
          </cell>
          <cell r="AS116">
            <v>229.82159999999999</v>
          </cell>
          <cell r="AT116">
            <v>222.40799999999999</v>
          </cell>
          <cell r="AU116">
            <v>229.82159999999999</v>
          </cell>
          <cell r="AV116">
            <v>229.82159999999999</v>
          </cell>
          <cell r="AW116">
            <v>207.58080000000001</v>
          </cell>
          <cell r="AX116">
            <v>229.82159999999999</v>
          </cell>
          <cell r="AY116">
            <v>222.40799999999999</v>
          </cell>
          <cell r="AZ116">
            <v>229.82159999999999</v>
          </cell>
          <cell r="BA116">
            <v>222.40799999999999</v>
          </cell>
          <cell r="BB116">
            <v>229.82159999999999</v>
          </cell>
          <cell r="BC116">
            <v>229.82159999999999</v>
          </cell>
          <cell r="BD116">
            <v>222.40799999999999</v>
          </cell>
          <cell r="BE116">
            <v>229.82159999999999</v>
          </cell>
          <cell r="BF116">
            <v>222.40799999999999</v>
          </cell>
          <cell r="BG116">
            <v>229.82159999999999</v>
          </cell>
          <cell r="BH116">
            <v>229.82159999999999</v>
          </cell>
          <cell r="BI116">
            <v>207.58080000000001</v>
          </cell>
          <cell r="BJ116">
            <v>229.82159999999999</v>
          </cell>
          <cell r="BK116">
            <v>222.40799999999999</v>
          </cell>
          <cell r="BL116">
            <v>229.82159999999999</v>
          </cell>
          <cell r="BM116">
            <v>222.40799999999999</v>
          </cell>
          <cell r="BN116">
            <v>229.82159999999999</v>
          </cell>
          <cell r="BO116">
            <v>229.82159999999999</v>
          </cell>
          <cell r="BP116">
            <v>222.40799999999999</v>
          </cell>
          <cell r="BQ116">
            <v>229.82159999999999</v>
          </cell>
          <cell r="BR116">
            <v>222.40799999999999</v>
          </cell>
          <cell r="BS116">
            <v>229.82159999999999</v>
          </cell>
          <cell r="BT116">
            <v>229.37520000000001</v>
          </cell>
          <cell r="BU116">
            <v>214.57679999999999</v>
          </cell>
          <cell r="BV116">
            <v>229.37520000000001</v>
          </cell>
          <cell r="BW116">
            <v>221.976</v>
          </cell>
          <cell r="BX116">
            <v>229.37520000000001</v>
          </cell>
          <cell r="BY116">
            <v>221.976</v>
          </cell>
          <cell r="BZ116">
            <v>229.37520000000001</v>
          </cell>
          <cell r="CA116">
            <v>229.37520000000001</v>
          </cell>
          <cell r="CB116">
            <v>221.976</v>
          </cell>
          <cell r="CC116">
            <v>229.37520000000001</v>
          </cell>
          <cell r="CD116">
            <v>221.976</v>
          </cell>
          <cell r="CE116">
            <v>229.37520000000001</v>
          </cell>
          <cell r="CF116">
            <v>229.82159999999999</v>
          </cell>
          <cell r="CG116">
            <v>207.58080000000001</v>
          </cell>
          <cell r="CH116">
            <v>229.82159999999999</v>
          </cell>
          <cell r="CI116">
            <v>222.40799999999999</v>
          </cell>
          <cell r="CJ116">
            <v>229.82159999999999</v>
          </cell>
          <cell r="CK116">
            <v>222.40799999999999</v>
          </cell>
          <cell r="CL116">
            <v>229.82159999999999</v>
          </cell>
          <cell r="CM116">
            <v>229.82159999999999</v>
          </cell>
          <cell r="CN116">
            <v>222.40799999999999</v>
          </cell>
          <cell r="CO116">
            <v>229.82159999999999</v>
          </cell>
          <cell r="CP116">
            <v>222.40799999999999</v>
          </cell>
          <cell r="CQ116">
            <v>229.82159999999999</v>
          </cell>
          <cell r="CR116">
            <v>229.82159999999999</v>
          </cell>
          <cell r="CS116">
            <v>207.58080000000001</v>
          </cell>
          <cell r="CT116">
            <v>229.82159999999999</v>
          </cell>
          <cell r="CU116">
            <v>222.40799999999999</v>
          </cell>
          <cell r="CV116">
            <v>229.82159999999999</v>
          </cell>
          <cell r="CW116">
            <v>222.40799999999999</v>
          </cell>
          <cell r="CX116">
            <v>229.82159999999999</v>
          </cell>
          <cell r="CY116">
            <v>229.82159999999999</v>
          </cell>
          <cell r="CZ116">
            <v>222.40799999999999</v>
          </cell>
          <cell r="DA116">
            <v>229.82159999999999</v>
          </cell>
          <cell r="DB116">
            <v>222.40799999999999</v>
          </cell>
          <cell r="DC116">
            <v>229.82159999999999</v>
          </cell>
          <cell r="DD116">
            <v>229.82159999999999</v>
          </cell>
          <cell r="DE116">
            <v>207.58080000000001</v>
          </cell>
          <cell r="DF116">
            <v>229.82159999999999</v>
          </cell>
          <cell r="DG116">
            <v>222.40799999999999</v>
          </cell>
          <cell r="DH116">
            <v>229.82159999999999</v>
          </cell>
          <cell r="DI116">
            <v>222.40799999999999</v>
          </cell>
          <cell r="DJ116">
            <v>229.82159999999999</v>
          </cell>
          <cell r="DK116">
            <v>229.82159999999999</v>
          </cell>
          <cell r="DL116">
            <v>222.40799999999999</v>
          </cell>
          <cell r="DM116">
            <v>229.82159999999999</v>
          </cell>
          <cell r="DN116">
            <v>222.40799999999999</v>
          </cell>
          <cell r="DO116">
            <v>229.82159999999999</v>
          </cell>
          <cell r="DP116">
            <v>229.37520000000001</v>
          </cell>
          <cell r="DQ116">
            <v>214.57679999999999</v>
          </cell>
          <cell r="DR116">
            <v>229.37520000000001</v>
          </cell>
          <cell r="DS116">
            <v>221.976</v>
          </cell>
          <cell r="DT116">
            <v>229.37520000000001</v>
          </cell>
          <cell r="DU116">
            <v>221.976</v>
          </cell>
          <cell r="DV116">
            <v>229.37520000000001</v>
          </cell>
          <cell r="DW116">
            <v>229.37520000000001</v>
          </cell>
          <cell r="DX116">
            <v>221.976</v>
          </cell>
          <cell r="DY116">
            <v>229.37520000000001</v>
          </cell>
          <cell r="DZ116">
            <v>221.976</v>
          </cell>
          <cell r="EA116">
            <v>229.37520000000001</v>
          </cell>
        </row>
        <row r="117">
          <cell r="D117" t="str">
            <v>RPS_71_Eck_1_FiT</v>
          </cell>
          <cell r="E117" t="str">
            <v>2009 Renewable Contracts</v>
          </cell>
          <cell r="F117"/>
          <cell r="G117" t="str">
            <v>Solar PV</v>
          </cell>
          <cell r="H117">
            <v>40544</v>
          </cell>
          <cell r="I117"/>
          <cell r="J117"/>
          <cell r="K117"/>
          <cell r="L117">
            <v>229.82159999999999</v>
          </cell>
          <cell r="M117">
            <v>207.58080000000001</v>
          </cell>
          <cell r="N117">
            <v>229.82159999999999</v>
          </cell>
          <cell r="O117">
            <v>222.40799999999999</v>
          </cell>
          <cell r="P117">
            <v>229.82159999999999</v>
          </cell>
          <cell r="Q117">
            <v>222.40799999999999</v>
          </cell>
          <cell r="R117">
            <v>229.82159999999999</v>
          </cell>
          <cell r="S117">
            <v>229.82159999999999</v>
          </cell>
          <cell r="T117">
            <v>222.40799999999999</v>
          </cell>
          <cell r="U117">
            <v>229.82159999999999</v>
          </cell>
          <cell r="V117">
            <v>222.40799999999999</v>
          </cell>
          <cell r="W117">
            <v>229.82159999999999</v>
          </cell>
          <cell r="X117">
            <v>229.37520000000001</v>
          </cell>
          <cell r="Y117">
            <v>214.57679999999999</v>
          </cell>
          <cell r="Z117">
            <v>229.37520000000001</v>
          </cell>
          <cell r="AA117">
            <v>221.976</v>
          </cell>
          <cell r="AB117">
            <v>229.37520000000001</v>
          </cell>
          <cell r="AC117">
            <v>221.976</v>
          </cell>
          <cell r="AD117">
            <v>229.37520000000001</v>
          </cell>
          <cell r="AE117">
            <v>229.37520000000001</v>
          </cell>
          <cell r="AF117">
            <v>221.976</v>
          </cell>
          <cell r="AG117">
            <v>229.37520000000001</v>
          </cell>
          <cell r="AH117">
            <v>221.976</v>
          </cell>
          <cell r="AI117">
            <v>229.37520000000001</v>
          </cell>
          <cell r="AJ117">
            <v>229.82159999999999</v>
          </cell>
          <cell r="AK117">
            <v>207.58080000000001</v>
          </cell>
          <cell r="AL117">
            <v>229.82159999999999</v>
          </cell>
          <cell r="AM117">
            <v>222.40799999999999</v>
          </cell>
          <cell r="AN117">
            <v>229.82159999999999</v>
          </cell>
          <cell r="AO117">
            <v>222.40799999999999</v>
          </cell>
          <cell r="AP117">
            <v>229.82159999999999</v>
          </cell>
          <cell r="AQ117">
            <v>229.82159999999999</v>
          </cell>
          <cell r="AR117">
            <v>222.40799999999999</v>
          </cell>
          <cell r="AS117">
            <v>229.82159999999999</v>
          </cell>
          <cell r="AT117">
            <v>222.40799999999999</v>
          </cell>
          <cell r="AU117">
            <v>229.82159999999999</v>
          </cell>
          <cell r="AV117">
            <v>229.82159999999999</v>
          </cell>
          <cell r="AW117">
            <v>207.58080000000001</v>
          </cell>
          <cell r="AX117">
            <v>229.82159999999999</v>
          </cell>
          <cell r="AY117">
            <v>222.40799999999999</v>
          </cell>
          <cell r="AZ117">
            <v>229.82159999999999</v>
          </cell>
          <cell r="BA117">
            <v>222.40799999999999</v>
          </cell>
          <cell r="BB117">
            <v>229.82159999999999</v>
          </cell>
          <cell r="BC117">
            <v>229.82159999999999</v>
          </cell>
          <cell r="BD117">
            <v>222.40799999999999</v>
          </cell>
          <cell r="BE117">
            <v>229.82159999999999</v>
          </cell>
          <cell r="BF117">
            <v>222.40799999999999</v>
          </cell>
          <cell r="BG117">
            <v>229.82159999999999</v>
          </cell>
          <cell r="BH117">
            <v>229.82159999999999</v>
          </cell>
          <cell r="BI117">
            <v>207.58080000000001</v>
          </cell>
          <cell r="BJ117">
            <v>229.82159999999999</v>
          </cell>
          <cell r="BK117">
            <v>222.40799999999999</v>
          </cell>
          <cell r="BL117">
            <v>229.82159999999999</v>
          </cell>
          <cell r="BM117">
            <v>222.40799999999999</v>
          </cell>
          <cell r="BN117">
            <v>229.82159999999999</v>
          </cell>
          <cell r="BO117">
            <v>229.82159999999999</v>
          </cell>
          <cell r="BP117">
            <v>222.40799999999999</v>
          </cell>
          <cell r="BQ117">
            <v>229.82159999999999</v>
          </cell>
          <cell r="BR117">
            <v>222.40799999999999</v>
          </cell>
          <cell r="BS117">
            <v>229.82159999999999</v>
          </cell>
          <cell r="BT117">
            <v>229.37520000000001</v>
          </cell>
          <cell r="BU117">
            <v>214.57679999999999</v>
          </cell>
          <cell r="BV117">
            <v>229.37520000000001</v>
          </cell>
          <cell r="BW117">
            <v>221.976</v>
          </cell>
          <cell r="BX117">
            <v>229.37520000000001</v>
          </cell>
          <cell r="BY117">
            <v>221.976</v>
          </cell>
          <cell r="BZ117">
            <v>229.37520000000001</v>
          </cell>
          <cell r="CA117">
            <v>229.37520000000001</v>
          </cell>
          <cell r="CB117">
            <v>221.976</v>
          </cell>
          <cell r="CC117">
            <v>229.37520000000001</v>
          </cell>
          <cell r="CD117">
            <v>221.976</v>
          </cell>
          <cell r="CE117">
            <v>229.37520000000001</v>
          </cell>
          <cell r="CF117">
            <v>229.82159999999999</v>
          </cell>
          <cell r="CG117">
            <v>207.58080000000001</v>
          </cell>
          <cell r="CH117">
            <v>229.82159999999999</v>
          </cell>
          <cell r="CI117">
            <v>222.40799999999999</v>
          </cell>
          <cell r="CJ117">
            <v>229.82159999999999</v>
          </cell>
          <cell r="CK117">
            <v>222.40799999999999</v>
          </cell>
          <cell r="CL117">
            <v>229.82159999999999</v>
          </cell>
          <cell r="CM117">
            <v>229.82159999999999</v>
          </cell>
          <cell r="CN117">
            <v>222.40799999999999</v>
          </cell>
          <cell r="CO117">
            <v>229.82159999999999</v>
          </cell>
          <cell r="CP117">
            <v>222.40799999999999</v>
          </cell>
          <cell r="CQ117">
            <v>229.82159999999999</v>
          </cell>
          <cell r="CR117">
            <v>229.82159999999999</v>
          </cell>
          <cell r="CS117">
            <v>207.58080000000001</v>
          </cell>
          <cell r="CT117">
            <v>229.82159999999999</v>
          </cell>
          <cell r="CU117">
            <v>222.40799999999999</v>
          </cell>
          <cell r="CV117">
            <v>229.82159999999999</v>
          </cell>
          <cell r="CW117">
            <v>222.40799999999999</v>
          </cell>
          <cell r="CX117">
            <v>229.82159999999999</v>
          </cell>
          <cell r="CY117">
            <v>229.82159999999999</v>
          </cell>
          <cell r="CZ117">
            <v>222.40799999999999</v>
          </cell>
          <cell r="DA117">
            <v>229.82159999999999</v>
          </cell>
          <cell r="DB117">
            <v>222.40799999999999</v>
          </cell>
          <cell r="DC117">
            <v>229.82159999999999</v>
          </cell>
          <cell r="DD117">
            <v>229.82159999999999</v>
          </cell>
          <cell r="DE117">
            <v>207.58080000000001</v>
          </cell>
          <cell r="DF117">
            <v>229.82159999999999</v>
          </cell>
          <cell r="DG117">
            <v>222.40799999999999</v>
          </cell>
          <cell r="DH117">
            <v>229.82159999999999</v>
          </cell>
          <cell r="DI117">
            <v>222.40799999999999</v>
          </cell>
          <cell r="DJ117">
            <v>229.82159999999999</v>
          </cell>
          <cell r="DK117">
            <v>229.82159999999999</v>
          </cell>
          <cell r="DL117">
            <v>222.40799999999999</v>
          </cell>
          <cell r="DM117">
            <v>229.82159999999999</v>
          </cell>
          <cell r="DN117">
            <v>222.40799999999999</v>
          </cell>
          <cell r="DO117">
            <v>229.82159999999999</v>
          </cell>
          <cell r="DP117">
            <v>229.37520000000001</v>
          </cell>
          <cell r="DQ117">
            <v>214.57679999999999</v>
          </cell>
          <cell r="DR117">
            <v>229.37520000000001</v>
          </cell>
          <cell r="DS117">
            <v>221.976</v>
          </cell>
          <cell r="DT117">
            <v>229.37520000000001</v>
          </cell>
          <cell r="DU117">
            <v>221.976</v>
          </cell>
          <cell r="DV117">
            <v>229.37520000000001</v>
          </cell>
          <cell r="DW117">
            <v>229.37520000000001</v>
          </cell>
          <cell r="DX117">
            <v>221.976</v>
          </cell>
          <cell r="DY117">
            <v>229.37520000000001</v>
          </cell>
          <cell r="DZ117">
            <v>221.976</v>
          </cell>
          <cell r="EA117">
            <v>229.37520000000001</v>
          </cell>
        </row>
        <row r="118">
          <cell r="D118" t="str">
            <v>RPS_72_Eck_2_FiT</v>
          </cell>
          <cell r="E118" t="str">
            <v>2009 Renewable Contracts</v>
          </cell>
          <cell r="F118"/>
          <cell r="G118" t="str">
            <v>Solar PV</v>
          </cell>
          <cell r="H118">
            <v>40544</v>
          </cell>
          <cell r="I118"/>
          <cell r="J118"/>
          <cell r="K118"/>
          <cell r="L118">
            <v>229.82159999999999</v>
          </cell>
          <cell r="M118">
            <v>207.58080000000001</v>
          </cell>
          <cell r="N118">
            <v>229.82159999999999</v>
          </cell>
          <cell r="O118">
            <v>222.40799999999999</v>
          </cell>
          <cell r="P118">
            <v>229.82159999999999</v>
          </cell>
          <cell r="Q118">
            <v>222.40799999999999</v>
          </cell>
          <cell r="R118">
            <v>229.82159999999999</v>
          </cell>
          <cell r="S118">
            <v>229.82159999999999</v>
          </cell>
          <cell r="T118">
            <v>222.40799999999999</v>
          </cell>
          <cell r="U118">
            <v>229.82159999999999</v>
          </cell>
          <cell r="V118">
            <v>222.40799999999999</v>
          </cell>
          <cell r="W118">
            <v>229.82159999999999</v>
          </cell>
          <cell r="X118">
            <v>229.37520000000001</v>
          </cell>
          <cell r="Y118">
            <v>214.57679999999999</v>
          </cell>
          <cell r="Z118">
            <v>229.37520000000001</v>
          </cell>
          <cell r="AA118">
            <v>221.976</v>
          </cell>
          <cell r="AB118">
            <v>229.37520000000001</v>
          </cell>
          <cell r="AC118">
            <v>221.976</v>
          </cell>
          <cell r="AD118">
            <v>229.37520000000001</v>
          </cell>
          <cell r="AE118">
            <v>229.37520000000001</v>
          </cell>
          <cell r="AF118">
            <v>221.976</v>
          </cell>
          <cell r="AG118">
            <v>229.37520000000001</v>
          </cell>
          <cell r="AH118">
            <v>221.976</v>
          </cell>
          <cell r="AI118">
            <v>229.37520000000001</v>
          </cell>
          <cell r="AJ118">
            <v>229.82159999999999</v>
          </cell>
          <cell r="AK118">
            <v>207.58080000000001</v>
          </cell>
          <cell r="AL118">
            <v>229.82159999999999</v>
          </cell>
          <cell r="AM118">
            <v>222.40799999999999</v>
          </cell>
          <cell r="AN118">
            <v>229.82159999999999</v>
          </cell>
          <cell r="AO118">
            <v>222.40799999999999</v>
          </cell>
          <cell r="AP118">
            <v>229.82159999999999</v>
          </cell>
          <cell r="AQ118">
            <v>229.82159999999999</v>
          </cell>
          <cell r="AR118">
            <v>222.40799999999999</v>
          </cell>
          <cell r="AS118">
            <v>229.82159999999999</v>
          </cell>
          <cell r="AT118">
            <v>222.40799999999999</v>
          </cell>
          <cell r="AU118">
            <v>229.82159999999999</v>
          </cell>
          <cell r="AV118">
            <v>229.82159999999999</v>
          </cell>
          <cell r="AW118">
            <v>207.58080000000001</v>
          </cell>
          <cell r="AX118">
            <v>229.82159999999999</v>
          </cell>
          <cell r="AY118">
            <v>222.40799999999999</v>
          </cell>
          <cell r="AZ118">
            <v>229.82159999999999</v>
          </cell>
          <cell r="BA118">
            <v>222.40799999999999</v>
          </cell>
          <cell r="BB118">
            <v>229.82159999999999</v>
          </cell>
          <cell r="BC118">
            <v>229.82159999999999</v>
          </cell>
          <cell r="BD118">
            <v>222.40799999999999</v>
          </cell>
          <cell r="BE118">
            <v>229.82159999999999</v>
          </cell>
          <cell r="BF118">
            <v>222.40799999999999</v>
          </cell>
          <cell r="BG118">
            <v>229.82159999999999</v>
          </cell>
          <cell r="BH118">
            <v>229.82159999999999</v>
          </cell>
          <cell r="BI118">
            <v>207.58080000000001</v>
          </cell>
          <cell r="BJ118">
            <v>229.82159999999999</v>
          </cell>
          <cell r="BK118">
            <v>222.40799999999999</v>
          </cell>
          <cell r="BL118">
            <v>229.82159999999999</v>
          </cell>
          <cell r="BM118">
            <v>222.40799999999999</v>
          </cell>
          <cell r="BN118">
            <v>229.82159999999999</v>
          </cell>
          <cell r="BO118">
            <v>229.82159999999999</v>
          </cell>
          <cell r="BP118">
            <v>222.40799999999999</v>
          </cell>
          <cell r="BQ118">
            <v>229.82159999999999</v>
          </cell>
          <cell r="BR118">
            <v>222.40799999999999</v>
          </cell>
          <cell r="BS118">
            <v>229.82159999999999</v>
          </cell>
          <cell r="BT118">
            <v>229.37520000000001</v>
          </cell>
          <cell r="BU118">
            <v>214.57679999999999</v>
          </cell>
          <cell r="BV118">
            <v>229.37520000000001</v>
          </cell>
          <cell r="BW118">
            <v>221.976</v>
          </cell>
          <cell r="BX118">
            <v>229.37520000000001</v>
          </cell>
          <cell r="BY118">
            <v>221.976</v>
          </cell>
          <cell r="BZ118">
            <v>229.37520000000001</v>
          </cell>
          <cell r="CA118">
            <v>229.37520000000001</v>
          </cell>
          <cell r="CB118">
            <v>221.976</v>
          </cell>
          <cell r="CC118">
            <v>229.37520000000001</v>
          </cell>
          <cell r="CD118">
            <v>221.976</v>
          </cell>
          <cell r="CE118">
            <v>229.37520000000001</v>
          </cell>
          <cell r="CF118">
            <v>229.82159999999999</v>
          </cell>
          <cell r="CG118">
            <v>207.58080000000001</v>
          </cell>
          <cell r="CH118">
            <v>229.82159999999999</v>
          </cell>
          <cell r="CI118">
            <v>222.40799999999999</v>
          </cell>
          <cell r="CJ118">
            <v>229.82159999999999</v>
          </cell>
          <cell r="CK118">
            <v>222.40799999999999</v>
          </cell>
          <cell r="CL118">
            <v>229.82159999999999</v>
          </cell>
          <cell r="CM118">
            <v>229.82159999999999</v>
          </cell>
          <cell r="CN118">
            <v>222.40799999999999</v>
          </cell>
          <cell r="CO118">
            <v>229.82159999999999</v>
          </cell>
          <cell r="CP118">
            <v>222.40799999999999</v>
          </cell>
          <cell r="CQ118">
            <v>229.82159999999999</v>
          </cell>
          <cell r="CR118">
            <v>229.82159999999999</v>
          </cell>
          <cell r="CS118">
            <v>207.58080000000001</v>
          </cell>
          <cell r="CT118">
            <v>229.82159999999999</v>
          </cell>
          <cell r="CU118">
            <v>222.40799999999999</v>
          </cell>
          <cell r="CV118">
            <v>229.82159999999999</v>
          </cell>
          <cell r="CW118">
            <v>222.40799999999999</v>
          </cell>
          <cell r="CX118">
            <v>229.82159999999999</v>
          </cell>
          <cell r="CY118">
            <v>229.82159999999999</v>
          </cell>
          <cell r="CZ118">
            <v>222.40799999999999</v>
          </cell>
          <cell r="DA118">
            <v>229.82159999999999</v>
          </cell>
          <cell r="DB118">
            <v>222.40799999999999</v>
          </cell>
          <cell r="DC118">
            <v>229.82159999999999</v>
          </cell>
          <cell r="DD118">
            <v>229.82159999999999</v>
          </cell>
          <cell r="DE118">
            <v>207.58080000000001</v>
          </cell>
          <cell r="DF118">
            <v>229.82159999999999</v>
          </cell>
          <cell r="DG118">
            <v>222.40799999999999</v>
          </cell>
          <cell r="DH118">
            <v>229.82159999999999</v>
          </cell>
          <cell r="DI118">
            <v>222.40799999999999</v>
          </cell>
          <cell r="DJ118">
            <v>229.82159999999999</v>
          </cell>
          <cell r="DK118">
            <v>229.82159999999999</v>
          </cell>
          <cell r="DL118">
            <v>222.40799999999999</v>
          </cell>
          <cell r="DM118">
            <v>229.82159999999999</v>
          </cell>
          <cell r="DN118">
            <v>222.40799999999999</v>
          </cell>
          <cell r="DO118">
            <v>229.82159999999999</v>
          </cell>
          <cell r="DP118">
            <v>229.37520000000001</v>
          </cell>
          <cell r="DQ118">
            <v>214.57679999999999</v>
          </cell>
          <cell r="DR118">
            <v>229.37520000000001</v>
          </cell>
          <cell r="DS118">
            <v>221.976</v>
          </cell>
          <cell r="DT118">
            <v>229.37520000000001</v>
          </cell>
          <cell r="DU118">
            <v>221.976</v>
          </cell>
          <cell r="DV118">
            <v>229.37520000000001</v>
          </cell>
          <cell r="DW118">
            <v>229.37520000000001</v>
          </cell>
          <cell r="DX118">
            <v>221.976</v>
          </cell>
          <cell r="DY118">
            <v>229.37520000000001</v>
          </cell>
          <cell r="DZ118">
            <v>221.976</v>
          </cell>
          <cell r="EA118">
            <v>229.37520000000001</v>
          </cell>
        </row>
        <row r="119">
          <cell r="D119" t="str">
            <v>RPS_73_Eck_3_FiT</v>
          </cell>
          <cell r="E119" t="str">
            <v>2009 Renewable Contracts</v>
          </cell>
          <cell r="F119"/>
          <cell r="G119" t="str">
            <v>Solar PV</v>
          </cell>
          <cell r="H119">
            <v>40544</v>
          </cell>
          <cell r="I119"/>
          <cell r="J119"/>
          <cell r="K119"/>
          <cell r="L119">
            <v>229.82159999999999</v>
          </cell>
          <cell r="M119">
            <v>207.58080000000001</v>
          </cell>
          <cell r="N119">
            <v>229.82159999999999</v>
          </cell>
          <cell r="O119">
            <v>222.40799999999999</v>
          </cell>
          <cell r="P119">
            <v>229.82159999999999</v>
          </cell>
          <cell r="Q119">
            <v>222.40799999999999</v>
          </cell>
          <cell r="R119">
            <v>229.82159999999999</v>
          </cell>
          <cell r="S119">
            <v>229.82159999999999</v>
          </cell>
          <cell r="T119">
            <v>222.40799999999999</v>
          </cell>
          <cell r="U119">
            <v>229.82159999999999</v>
          </cell>
          <cell r="V119">
            <v>222.40799999999999</v>
          </cell>
          <cell r="W119">
            <v>229.82159999999999</v>
          </cell>
          <cell r="X119">
            <v>229.37520000000001</v>
          </cell>
          <cell r="Y119">
            <v>214.57679999999999</v>
          </cell>
          <cell r="Z119">
            <v>229.37520000000001</v>
          </cell>
          <cell r="AA119">
            <v>221.976</v>
          </cell>
          <cell r="AB119">
            <v>229.37520000000001</v>
          </cell>
          <cell r="AC119">
            <v>221.976</v>
          </cell>
          <cell r="AD119">
            <v>229.37520000000001</v>
          </cell>
          <cell r="AE119">
            <v>229.37520000000001</v>
          </cell>
          <cell r="AF119">
            <v>221.976</v>
          </cell>
          <cell r="AG119">
            <v>229.37520000000001</v>
          </cell>
          <cell r="AH119">
            <v>221.976</v>
          </cell>
          <cell r="AI119">
            <v>229.37520000000001</v>
          </cell>
          <cell r="AJ119">
            <v>229.82159999999999</v>
          </cell>
          <cell r="AK119">
            <v>207.58080000000001</v>
          </cell>
          <cell r="AL119">
            <v>229.82159999999999</v>
          </cell>
          <cell r="AM119">
            <v>222.40799999999999</v>
          </cell>
          <cell r="AN119">
            <v>229.82159999999999</v>
          </cell>
          <cell r="AO119">
            <v>222.40799999999999</v>
          </cell>
          <cell r="AP119">
            <v>229.82159999999999</v>
          </cell>
          <cell r="AQ119">
            <v>229.82159999999999</v>
          </cell>
          <cell r="AR119">
            <v>222.40799999999999</v>
          </cell>
          <cell r="AS119">
            <v>229.82159999999999</v>
          </cell>
          <cell r="AT119">
            <v>222.40799999999999</v>
          </cell>
          <cell r="AU119">
            <v>229.82159999999999</v>
          </cell>
          <cell r="AV119">
            <v>229.82159999999999</v>
          </cell>
          <cell r="AW119">
            <v>207.58080000000001</v>
          </cell>
          <cell r="AX119">
            <v>229.82159999999999</v>
          </cell>
          <cell r="AY119">
            <v>222.40799999999999</v>
          </cell>
          <cell r="AZ119">
            <v>229.82159999999999</v>
          </cell>
          <cell r="BA119">
            <v>222.40799999999999</v>
          </cell>
          <cell r="BB119">
            <v>229.82159999999999</v>
          </cell>
          <cell r="BC119">
            <v>229.82159999999999</v>
          </cell>
          <cell r="BD119">
            <v>222.40799999999999</v>
          </cell>
          <cell r="BE119">
            <v>229.82159999999999</v>
          </cell>
          <cell r="BF119">
            <v>222.40799999999999</v>
          </cell>
          <cell r="BG119">
            <v>229.82159999999999</v>
          </cell>
          <cell r="BH119">
            <v>229.82159999999999</v>
          </cell>
          <cell r="BI119">
            <v>207.58080000000001</v>
          </cell>
          <cell r="BJ119">
            <v>229.82159999999999</v>
          </cell>
          <cell r="BK119">
            <v>222.40799999999999</v>
          </cell>
          <cell r="BL119">
            <v>229.82159999999999</v>
          </cell>
          <cell r="BM119">
            <v>222.40799999999999</v>
          </cell>
          <cell r="BN119">
            <v>229.82159999999999</v>
          </cell>
          <cell r="BO119">
            <v>229.82159999999999</v>
          </cell>
          <cell r="BP119">
            <v>222.40799999999999</v>
          </cell>
          <cell r="BQ119">
            <v>229.82159999999999</v>
          </cell>
          <cell r="BR119">
            <v>222.40799999999999</v>
          </cell>
          <cell r="BS119">
            <v>229.82159999999999</v>
          </cell>
          <cell r="BT119">
            <v>229.37520000000001</v>
          </cell>
          <cell r="BU119">
            <v>214.57679999999999</v>
          </cell>
          <cell r="BV119">
            <v>229.37520000000001</v>
          </cell>
          <cell r="BW119">
            <v>221.976</v>
          </cell>
          <cell r="BX119">
            <v>229.37520000000001</v>
          </cell>
          <cell r="BY119">
            <v>221.976</v>
          </cell>
          <cell r="BZ119">
            <v>229.37520000000001</v>
          </cell>
          <cell r="CA119">
            <v>229.37520000000001</v>
          </cell>
          <cell r="CB119">
            <v>221.976</v>
          </cell>
          <cell r="CC119">
            <v>229.37520000000001</v>
          </cell>
          <cell r="CD119">
            <v>221.976</v>
          </cell>
          <cell r="CE119">
            <v>229.37520000000001</v>
          </cell>
          <cell r="CF119">
            <v>229.82159999999999</v>
          </cell>
          <cell r="CG119">
            <v>207.58080000000001</v>
          </cell>
          <cell r="CH119">
            <v>229.82159999999999</v>
          </cell>
          <cell r="CI119">
            <v>222.40799999999999</v>
          </cell>
          <cell r="CJ119">
            <v>229.82159999999999</v>
          </cell>
          <cell r="CK119">
            <v>222.40799999999999</v>
          </cell>
          <cell r="CL119">
            <v>229.82159999999999</v>
          </cell>
          <cell r="CM119">
            <v>229.82159999999999</v>
          </cell>
          <cell r="CN119">
            <v>222.40799999999999</v>
          </cell>
          <cell r="CO119">
            <v>229.82159999999999</v>
          </cell>
          <cell r="CP119">
            <v>222.40799999999999</v>
          </cell>
          <cell r="CQ119">
            <v>229.82159999999999</v>
          </cell>
          <cell r="CR119">
            <v>229.82159999999999</v>
          </cell>
          <cell r="CS119">
            <v>207.58080000000001</v>
          </cell>
          <cell r="CT119">
            <v>229.82159999999999</v>
          </cell>
          <cell r="CU119">
            <v>222.40799999999999</v>
          </cell>
          <cell r="CV119">
            <v>229.82159999999999</v>
          </cell>
          <cell r="CW119">
            <v>222.40799999999999</v>
          </cell>
          <cell r="CX119">
            <v>229.82159999999999</v>
          </cell>
          <cell r="CY119">
            <v>229.82159999999999</v>
          </cell>
          <cell r="CZ119">
            <v>222.40799999999999</v>
          </cell>
          <cell r="DA119">
            <v>229.82159999999999</v>
          </cell>
          <cell r="DB119">
            <v>222.40799999999999</v>
          </cell>
          <cell r="DC119">
            <v>229.82159999999999</v>
          </cell>
          <cell r="DD119">
            <v>229.82159999999999</v>
          </cell>
          <cell r="DE119">
            <v>207.58080000000001</v>
          </cell>
          <cell r="DF119">
            <v>229.82159999999999</v>
          </cell>
          <cell r="DG119">
            <v>222.40799999999999</v>
          </cell>
          <cell r="DH119">
            <v>229.82159999999999</v>
          </cell>
          <cell r="DI119">
            <v>222.40799999999999</v>
          </cell>
          <cell r="DJ119">
            <v>229.82159999999999</v>
          </cell>
          <cell r="DK119">
            <v>229.82159999999999</v>
          </cell>
          <cell r="DL119">
            <v>222.40799999999999</v>
          </cell>
          <cell r="DM119">
            <v>229.82159999999999</v>
          </cell>
          <cell r="DN119">
            <v>222.40799999999999</v>
          </cell>
          <cell r="DO119">
            <v>229.82159999999999</v>
          </cell>
          <cell r="DP119">
            <v>229.37520000000001</v>
          </cell>
          <cell r="DQ119">
            <v>214.57679999999999</v>
          </cell>
          <cell r="DR119">
            <v>229.37520000000001</v>
          </cell>
          <cell r="DS119">
            <v>221.976</v>
          </cell>
          <cell r="DT119">
            <v>229.37520000000001</v>
          </cell>
          <cell r="DU119">
            <v>221.976</v>
          </cell>
          <cell r="DV119">
            <v>229.37520000000001</v>
          </cell>
          <cell r="DW119">
            <v>229.37520000000001</v>
          </cell>
          <cell r="DX119">
            <v>221.976</v>
          </cell>
          <cell r="DY119">
            <v>229.37520000000001</v>
          </cell>
          <cell r="DZ119">
            <v>221.976</v>
          </cell>
          <cell r="EA119">
            <v>229.37520000000001</v>
          </cell>
        </row>
        <row r="120">
          <cell r="D120" t="str">
            <v>RPS_74_Baxter_1_FiT</v>
          </cell>
          <cell r="E120" t="str">
            <v>2009 Renewable Contracts</v>
          </cell>
          <cell r="F120"/>
          <cell r="G120" t="str">
            <v>Solar PV</v>
          </cell>
          <cell r="H120">
            <v>40544</v>
          </cell>
          <cell r="I120"/>
          <cell r="J120"/>
          <cell r="K120"/>
          <cell r="L120">
            <v>229.82159999999999</v>
          </cell>
          <cell r="M120">
            <v>207.58080000000001</v>
          </cell>
          <cell r="N120">
            <v>229.82159999999999</v>
          </cell>
          <cell r="O120">
            <v>222.40799999999999</v>
          </cell>
          <cell r="P120">
            <v>229.82159999999999</v>
          </cell>
          <cell r="Q120">
            <v>222.40799999999999</v>
          </cell>
          <cell r="R120">
            <v>229.82159999999999</v>
          </cell>
          <cell r="S120">
            <v>229.82159999999999</v>
          </cell>
          <cell r="T120">
            <v>222.40799999999999</v>
          </cell>
          <cell r="U120">
            <v>229.82159999999999</v>
          </cell>
          <cell r="V120">
            <v>222.40799999999999</v>
          </cell>
          <cell r="W120">
            <v>229.82159999999999</v>
          </cell>
          <cell r="X120">
            <v>229.37520000000001</v>
          </cell>
          <cell r="Y120">
            <v>214.57679999999999</v>
          </cell>
          <cell r="Z120">
            <v>229.37520000000001</v>
          </cell>
          <cell r="AA120">
            <v>221.976</v>
          </cell>
          <cell r="AB120">
            <v>229.37520000000001</v>
          </cell>
          <cell r="AC120">
            <v>221.976</v>
          </cell>
          <cell r="AD120">
            <v>229.37520000000001</v>
          </cell>
          <cell r="AE120">
            <v>229.37520000000001</v>
          </cell>
          <cell r="AF120">
            <v>221.976</v>
          </cell>
          <cell r="AG120">
            <v>229.37520000000001</v>
          </cell>
          <cell r="AH120">
            <v>221.976</v>
          </cell>
          <cell r="AI120">
            <v>229.37520000000001</v>
          </cell>
          <cell r="AJ120">
            <v>229.82159999999999</v>
          </cell>
          <cell r="AK120">
            <v>207.58080000000001</v>
          </cell>
          <cell r="AL120">
            <v>229.82159999999999</v>
          </cell>
          <cell r="AM120">
            <v>222.40799999999999</v>
          </cell>
          <cell r="AN120">
            <v>229.82159999999999</v>
          </cell>
          <cell r="AO120">
            <v>222.40799999999999</v>
          </cell>
          <cell r="AP120">
            <v>229.82159999999999</v>
          </cell>
          <cell r="AQ120">
            <v>229.82159999999999</v>
          </cell>
          <cell r="AR120">
            <v>222.40799999999999</v>
          </cell>
          <cell r="AS120">
            <v>229.82159999999999</v>
          </cell>
          <cell r="AT120">
            <v>222.40799999999999</v>
          </cell>
          <cell r="AU120">
            <v>229.82159999999999</v>
          </cell>
          <cell r="AV120">
            <v>229.82159999999999</v>
          </cell>
          <cell r="AW120">
            <v>207.58080000000001</v>
          </cell>
          <cell r="AX120">
            <v>229.82159999999999</v>
          </cell>
          <cell r="AY120">
            <v>222.40799999999999</v>
          </cell>
          <cell r="AZ120">
            <v>229.82159999999999</v>
          </cell>
          <cell r="BA120">
            <v>222.40799999999999</v>
          </cell>
          <cell r="BB120">
            <v>229.82159999999999</v>
          </cell>
          <cell r="BC120">
            <v>229.82159999999999</v>
          </cell>
          <cell r="BD120">
            <v>222.40799999999999</v>
          </cell>
          <cell r="BE120">
            <v>229.82159999999999</v>
          </cell>
          <cell r="BF120">
            <v>222.40799999999999</v>
          </cell>
          <cell r="BG120">
            <v>229.82159999999999</v>
          </cell>
          <cell r="BH120">
            <v>229.82159999999999</v>
          </cell>
          <cell r="BI120">
            <v>207.58080000000001</v>
          </cell>
          <cell r="BJ120">
            <v>229.82159999999999</v>
          </cell>
          <cell r="BK120">
            <v>222.40799999999999</v>
          </cell>
          <cell r="BL120">
            <v>229.82159999999999</v>
          </cell>
          <cell r="BM120">
            <v>222.40799999999999</v>
          </cell>
          <cell r="BN120">
            <v>229.82159999999999</v>
          </cell>
          <cell r="BO120">
            <v>229.82159999999999</v>
          </cell>
          <cell r="BP120">
            <v>222.40799999999999</v>
          </cell>
          <cell r="BQ120">
            <v>229.82159999999999</v>
          </cell>
          <cell r="BR120">
            <v>222.40799999999999</v>
          </cell>
          <cell r="BS120">
            <v>229.82159999999999</v>
          </cell>
          <cell r="BT120">
            <v>229.37520000000001</v>
          </cell>
          <cell r="BU120">
            <v>214.57679999999999</v>
          </cell>
          <cell r="BV120">
            <v>229.37520000000001</v>
          </cell>
          <cell r="BW120">
            <v>221.976</v>
          </cell>
          <cell r="BX120">
            <v>229.37520000000001</v>
          </cell>
          <cell r="BY120">
            <v>221.976</v>
          </cell>
          <cell r="BZ120">
            <v>229.37520000000001</v>
          </cell>
          <cell r="CA120">
            <v>229.37520000000001</v>
          </cell>
          <cell r="CB120">
            <v>221.976</v>
          </cell>
          <cell r="CC120">
            <v>229.37520000000001</v>
          </cell>
          <cell r="CD120">
            <v>221.976</v>
          </cell>
          <cell r="CE120">
            <v>229.37520000000001</v>
          </cell>
          <cell r="CF120">
            <v>229.82159999999999</v>
          </cell>
          <cell r="CG120">
            <v>207.58080000000001</v>
          </cell>
          <cell r="CH120">
            <v>229.82159999999999</v>
          </cell>
          <cell r="CI120">
            <v>222.40799999999999</v>
          </cell>
          <cell r="CJ120">
            <v>229.82159999999999</v>
          </cell>
          <cell r="CK120">
            <v>222.40799999999999</v>
          </cell>
          <cell r="CL120">
            <v>229.82159999999999</v>
          </cell>
          <cell r="CM120">
            <v>229.82159999999999</v>
          </cell>
          <cell r="CN120">
            <v>222.40799999999999</v>
          </cell>
          <cell r="CO120">
            <v>229.82159999999999</v>
          </cell>
          <cell r="CP120">
            <v>222.40799999999999</v>
          </cell>
          <cell r="CQ120">
            <v>229.82159999999999</v>
          </cell>
          <cell r="CR120">
            <v>229.82159999999999</v>
          </cell>
          <cell r="CS120">
            <v>207.58080000000001</v>
          </cell>
          <cell r="CT120">
            <v>229.82159999999999</v>
          </cell>
          <cell r="CU120">
            <v>222.40799999999999</v>
          </cell>
          <cell r="CV120">
            <v>229.82159999999999</v>
          </cell>
          <cell r="CW120">
            <v>222.40799999999999</v>
          </cell>
          <cell r="CX120">
            <v>229.82159999999999</v>
          </cell>
          <cell r="CY120">
            <v>229.82159999999999</v>
          </cell>
          <cell r="CZ120">
            <v>222.40799999999999</v>
          </cell>
          <cell r="DA120">
            <v>229.82159999999999</v>
          </cell>
          <cell r="DB120">
            <v>222.40799999999999</v>
          </cell>
          <cell r="DC120">
            <v>229.82159999999999</v>
          </cell>
          <cell r="DD120">
            <v>229.82159999999999</v>
          </cell>
          <cell r="DE120">
            <v>207.58080000000001</v>
          </cell>
          <cell r="DF120">
            <v>229.82159999999999</v>
          </cell>
          <cell r="DG120">
            <v>222.40799999999999</v>
          </cell>
          <cell r="DH120">
            <v>229.82159999999999</v>
          </cell>
          <cell r="DI120">
            <v>222.40799999999999</v>
          </cell>
          <cell r="DJ120">
            <v>229.82159999999999</v>
          </cell>
          <cell r="DK120">
            <v>229.82159999999999</v>
          </cell>
          <cell r="DL120">
            <v>222.40799999999999</v>
          </cell>
          <cell r="DM120">
            <v>229.82159999999999</v>
          </cell>
          <cell r="DN120">
            <v>222.40799999999999</v>
          </cell>
          <cell r="DO120">
            <v>229.82159999999999</v>
          </cell>
          <cell r="DP120">
            <v>229.37520000000001</v>
          </cell>
          <cell r="DQ120">
            <v>214.57679999999999</v>
          </cell>
          <cell r="DR120">
            <v>229.37520000000001</v>
          </cell>
          <cell r="DS120">
            <v>221.976</v>
          </cell>
          <cell r="DT120">
            <v>229.37520000000001</v>
          </cell>
          <cell r="DU120">
            <v>221.976</v>
          </cell>
          <cell r="DV120">
            <v>229.37520000000001</v>
          </cell>
          <cell r="DW120">
            <v>229.37520000000001</v>
          </cell>
          <cell r="DX120">
            <v>221.976</v>
          </cell>
          <cell r="DY120">
            <v>229.37520000000001</v>
          </cell>
          <cell r="DZ120">
            <v>221.976</v>
          </cell>
          <cell r="EA120">
            <v>229.37520000000001</v>
          </cell>
        </row>
        <row r="121">
          <cell r="D121" t="str">
            <v>RPS_75_Baxter_2_FiT</v>
          </cell>
          <cell r="E121" t="str">
            <v>2009 Renewable Contracts</v>
          </cell>
          <cell r="F121"/>
          <cell r="G121" t="str">
            <v>Solar PV</v>
          </cell>
          <cell r="H121">
            <v>40544</v>
          </cell>
          <cell r="I121"/>
          <cell r="J121"/>
          <cell r="K121"/>
          <cell r="L121">
            <v>229.82159999999999</v>
          </cell>
          <cell r="M121">
            <v>207.58080000000001</v>
          </cell>
          <cell r="N121">
            <v>229.82159999999999</v>
          </cell>
          <cell r="O121">
            <v>222.40799999999999</v>
          </cell>
          <cell r="P121">
            <v>229.82159999999999</v>
          </cell>
          <cell r="Q121">
            <v>222.40799999999999</v>
          </cell>
          <cell r="R121">
            <v>229.82159999999999</v>
          </cell>
          <cell r="S121">
            <v>229.82159999999999</v>
          </cell>
          <cell r="T121">
            <v>222.40799999999999</v>
          </cell>
          <cell r="U121">
            <v>229.82159999999999</v>
          </cell>
          <cell r="V121">
            <v>222.40799999999999</v>
          </cell>
          <cell r="W121">
            <v>229.82159999999999</v>
          </cell>
          <cell r="X121">
            <v>229.37520000000001</v>
          </cell>
          <cell r="Y121">
            <v>214.57679999999999</v>
          </cell>
          <cell r="Z121">
            <v>229.37520000000001</v>
          </cell>
          <cell r="AA121">
            <v>221.976</v>
          </cell>
          <cell r="AB121">
            <v>229.37520000000001</v>
          </cell>
          <cell r="AC121">
            <v>221.976</v>
          </cell>
          <cell r="AD121">
            <v>229.37520000000001</v>
          </cell>
          <cell r="AE121">
            <v>229.37520000000001</v>
          </cell>
          <cell r="AF121">
            <v>221.976</v>
          </cell>
          <cell r="AG121">
            <v>229.37520000000001</v>
          </cell>
          <cell r="AH121">
            <v>221.976</v>
          </cell>
          <cell r="AI121">
            <v>229.37520000000001</v>
          </cell>
          <cell r="AJ121">
            <v>229.82159999999999</v>
          </cell>
          <cell r="AK121">
            <v>207.58080000000001</v>
          </cell>
          <cell r="AL121">
            <v>229.82159999999999</v>
          </cell>
          <cell r="AM121">
            <v>222.40799999999999</v>
          </cell>
          <cell r="AN121">
            <v>229.82159999999999</v>
          </cell>
          <cell r="AO121">
            <v>222.40799999999999</v>
          </cell>
          <cell r="AP121">
            <v>229.82159999999999</v>
          </cell>
          <cell r="AQ121">
            <v>229.82159999999999</v>
          </cell>
          <cell r="AR121">
            <v>222.40799999999999</v>
          </cell>
          <cell r="AS121">
            <v>229.82159999999999</v>
          </cell>
          <cell r="AT121">
            <v>222.40799999999999</v>
          </cell>
          <cell r="AU121">
            <v>229.82159999999999</v>
          </cell>
          <cell r="AV121">
            <v>229.82159999999999</v>
          </cell>
          <cell r="AW121">
            <v>207.58080000000001</v>
          </cell>
          <cell r="AX121">
            <v>229.82159999999999</v>
          </cell>
          <cell r="AY121">
            <v>222.40799999999999</v>
          </cell>
          <cell r="AZ121">
            <v>229.82159999999999</v>
          </cell>
          <cell r="BA121">
            <v>222.40799999999999</v>
          </cell>
          <cell r="BB121">
            <v>229.82159999999999</v>
          </cell>
          <cell r="BC121">
            <v>229.82159999999999</v>
          </cell>
          <cell r="BD121">
            <v>222.40799999999999</v>
          </cell>
          <cell r="BE121">
            <v>229.82159999999999</v>
          </cell>
          <cell r="BF121">
            <v>222.40799999999999</v>
          </cell>
          <cell r="BG121">
            <v>229.82159999999999</v>
          </cell>
          <cell r="BH121">
            <v>229.82159999999999</v>
          </cell>
          <cell r="BI121">
            <v>207.58080000000001</v>
          </cell>
          <cell r="BJ121">
            <v>229.82159999999999</v>
          </cell>
          <cell r="BK121">
            <v>222.40799999999999</v>
          </cell>
          <cell r="BL121">
            <v>229.82159999999999</v>
          </cell>
          <cell r="BM121">
            <v>222.40799999999999</v>
          </cell>
          <cell r="BN121">
            <v>229.82159999999999</v>
          </cell>
          <cell r="BO121">
            <v>229.82159999999999</v>
          </cell>
          <cell r="BP121">
            <v>222.40799999999999</v>
          </cell>
          <cell r="BQ121">
            <v>229.82159999999999</v>
          </cell>
          <cell r="BR121">
            <v>222.40799999999999</v>
          </cell>
          <cell r="BS121">
            <v>229.82159999999999</v>
          </cell>
          <cell r="BT121">
            <v>229.37520000000001</v>
          </cell>
          <cell r="BU121">
            <v>214.57679999999999</v>
          </cell>
          <cell r="BV121">
            <v>229.37520000000001</v>
          </cell>
          <cell r="BW121">
            <v>221.976</v>
          </cell>
          <cell r="BX121">
            <v>229.37520000000001</v>
          </cell>
          <cell r="BY121">
            <v>221.976</v>
          </cell>
          <cell r="BZ121">
            <v>229.37520000000001</v>
          </cell>
          <cell r="CA121">
            <v>229.37520000000001</v>
          </cell>
          <cell r="CB121">
            <v>221.976</v>
          </cell>
          <cell r="CC121">
            <v>229.37520000000001</v>
          </cell>
          <cell r="CD121">
            <v>221.976</v>
          </cell>
          <cell r="CE121">
            <v>229.37520000000001</v>
          </cell>
          <cell r="CF121">
            <v>229.82159999999999</v>
          </cell>
          <cell r="CG121">
            <v>207.58080000000001</v>
          </cell>
          <cell r="CH121">
            <v>229.82159999999999</v>
          </cell>
          <cell r="CI121">
            <v>222.40799999999999</v>
          </cell>
          <cell r="CJ121">
            <v>229.82159999999999</v>
          </cell>
          <cell r="CK121">
            <v>222.40799999999999</v>
          </cell>
          <cell r="CL121">
            <v>229.82159999999999</v>
          </cell>
          <cell r="CM121">
            <v>229.82159999999999</v>
          </cell>
          <cell r="CN121">
            <v>222.40799999999999</v>
          </cell>
          <cell r="CO121">
            <v>229.82159999999999</v>
          </cell>
          <cell r="CP121">
            <v>222.40799999999999</v>
          </cell>
          <cell r="CQ121">
            <v>229.82159999999999</v>
          </cell>
          <cell r="CR121">
            <v>229.82159999999999</v>
          </cell>
          <cell r="CS121">
            <v>207.58080000000001</v>
          </cell>
          <cell r="CT121">
            <v>229.82159999999999</v>
          </cell>
          <cell r="CU121">
            <v>222.40799999999999</v>
          </cell>
          <cell r="CV121">
            <v>229.82159999999999</v>
          </cell>
          <cell r="CW121">
            <v>222.40799999999999</v>
          </cell>
          <cell r="CX121">
            <v>229.82159999999999</v>
          </cell>
          <cell r="CY121">
            <v>229.82159999999999</v>
          </cell>
          <cell r="CZ121">
            <v>222.40799999999999</v>
          </cell>
          <cell r="DA121">
            <v>229.82159999999999</v>
          </cell>
          <cell r="DB121">
            <v>222.40799999999999</v>
          </cell>
          <cell r="DC121">
            <v>229.82159999999999</v>
          </cell>
          <cell r="DD121">
            <v>229.82159999999999</v>
          </cell>
          <cell r="DE121">
            <v>207.58080000000001</v>
          </cell>
          <cell r="DF121">
            <v>229.82159999999999</v>
          </cell>
          <cell r="DG121">
            <v>222.40799999999999</v>
          </cell>
          <cell r="DH121">
            <v>229.82159999999999</v>
          </cell>
          <cell r="DI121">
            <v>222.40799999999999</v>
          </cell>
          <cell r="DJ121">
            <v>229.82159999999999</v>
          </cell>
          <cell r="DK121">
            <v>229.82159999999999</v>
          </cell>
          <cell r="DL121">
            <v>222.40799999999999</v>
          </cell>
          <cell r="DM121">
            <v>229.82159999999999</v>
          </cell>
          <cell r="DN121">
            <v>222.40799999999999</v>
          </cell>
          <cell r="DO121">
            <v>229.82159999999999</v>
          </cell>
          <cell r="DP121">
            <v>229.37520000000001</v>
          </cell>
          <cell r="DQ121">
            <v>214.57679999999999</v>
          </cell>
          <cell r="DR121">
            <v>229.37520000000001</v>
          </cell>
          <cell r="DS121">
            <v>221.976</v>
          </cell>
          <cell r="DT121">
            <v>229.37520000000001</v>
          </cell>
          <cell r="DU121">
            <v>221.976</v>
          </cell>
          <cell r="DV121">
            <v>229.37520000000001</v>
          </cell>
          <cell r="DW121">
            <v>229.37520000000001</v>
          </cell>
          <cell r="DX121">
            <v>221.976</v>
          </cell>
          <cell r="DY121">
            <v>229.37520000000001</v>
          </cell>
          <cell r="DZ121">
            <v>221.976</v>
          </cell>
          <cell r="EA121">
            <v>229.37520000000001</v>
          </cell>
        </row>
        <row r="122">
          <cell r="D122" t="str">
            <v>RPS_76_Baxter_3_FiT</v>
          </cell>
          <cell r="E122" t="str">
            <v>2009 Renewable Contracts</v>
          </cell>
          <cell r="F122"/>
          <cell r="G122" t="str">
            <v>Solar PV</v>
          </cell>
          <cell r="H122">
            <v>40544</v>
          </cell>
          <cell r="I122"/>
          <cell r="J122"/>
          <cell r="K122"/>
          <cell r="L122">
            <v>229.82159999999999</v>
          </cell>
          <cell r="M122">
            <v>207.58080000000001</v>
          </cell>
          <cell r="N122">
            <v>229.82159999999999</v>
          </cell>
          <cell r="O122">
            <v>222.40799999999999</v>
          </cell>
          <cell r="P122">
            <v>229.82159999999999</v>
          </cell>
          <cell r="Q122">
            <v>222.40799999999999</v>
          </cell>
          <cell r="R122">
            <v>229.82159999999999</v>
          </cell>
          <cell r="S122">
            <v>229.82159999999999</v>
          </cell>
          <cell r="T122">
            <v>222.40799999999999</v>
          </cell>
          <cell r="U122">
            <v>229.82159999999999</v>
          </cell>
          <cell r="V122">
            <v>222.40799999999999</v>
          </cell>
          <cell r="W122">
            <v>229.82159999999999</v>
          </cell>
          <cell r="X122">
            <v>229.37520000000001</v>
          </cell>
          <cell r="Y122">
            <v>214.57679999999999</v>
          </cell>
          <cell r="Z122">
            <v>229.37520000000001</v>
          </cell>
          <cell r="AA122">
            <v>221.976</v>
          </cell>
          <cell r="AB122">
            <v>229.37520000000001</v>
          </cell>
          <cell r="AC122">
            <v>221.976</v>
          </cell>
          <cell r="AD122">
            <v>229.37520000000001</v>
          </cell>
          <cell r="AE122">
            <v>229.37520000000001</v>
          </cell>
          <cell r="AF122">
            <v>221.976</v>
          </cell>
          <cell r="AG122">
            <v>229.37520000000001</v>
          </cell>
          <cell r="AH122">
            <v>221.976</v>
          </cell>
          <cell r="AI122">
            <v>229.37520000000001</v>
          </cell>
          <cell r="AJ122">
            <v>229.82159999999999</v>
          </cell>
          <cell r="AK122">
            <v>207.58080000000001</v>
          </cell>
          <cell r="AL122">
            <v>229.82159999999999</v>
          </cell>
          <cell r="AM122">
            <v>222.40799999999999</v>
          </cell>
          <cell r="AN122">
            <v>229.82159999999999</v>
          </cell>
          <cell r="AO122">
            <v>222.40799999999999</v>
          </cell>
          <cell r="AP122">
            <v>229.82159999999999</v>
          </cell>
          <cell r="AQ122">
            <v>229.82159999999999</v>
          </cell>
          <cell r="AR122">
            <v>222.40799999999999</v>
          </cell>
          <cell r="AS122">
            <v>229.82159999999999</v>
          </cell>
          <cell r="AT122">
            <v>222.40799999999999</v>
          </cell>
          <cell r="AU122">
            <v>229.82159999999999</v>
          </cell>
          <cell r="AV122">
            <v>229.82159999999999</v>
          </cell>
          <cell r="AW122">
            <v>207.58080000000001</v>
          </cell>
          <cell r="AX122">
            <v>229.82159999999999</v>
          </cell>
          <cell r="AY122">
            <v>222.40799999999999</v>
          </cell>
          <cell r="AZ122">
            <v>229.82159999999999</v>
          </cell>
          <cell r="BA122">
            <v>222.40799999999999</v>
          </cell>
          <cell r="BB122">
            <v>229.82159999999999</v>
          </cell>
          <cell r="BC122">
            <v>229.82159999999999</v>
          </cell>
          <cell r="BD122">
            <v>222.40799999999999</v>
          </cell>
          <cell r="BE122">
            <v>229.82159999999999</v>
          </cell>
          <cell r="BF122">
            <v>222.40799999999999</v>
          </cell>
          <cell r="BG122">
            <v>229.82159999999999</v>
          </cell>
          <cell r="BH122">
            <v>229.82159999999999</v>
          </cell>
          <cell r="BI122">
            <v>207.58080000000001</v>
          </cell>
          <cell r="BJ122">
            <v>229.82159999999999</v>
          </cell>
          <cell r="BK122">
            <v>222.40799999999999</v>
          </cell>
          <cell r="BL122">
            <v>229.82159999999999</v>
          </cell>
          <cell r="BM122">
            <v>222.40799999999999</v>
          </cell>
          <cell r="BN122">
            <v>229.82159999999999</v>
          </cell>
          <cell r="BO122">
            <v>229.82159999999999</v>
          </cell>
          <cell r="BP122">
            <v>222.40799999999999</v>
          </cell>
          <cell r="BQ122">
            <v>229.82159999999999</v>
          </cell>
          <cell r="BR122">
            <v>222.40799999999999</v>
          </cell>
          <cell r="BS122">
            <v>229.82159999999999</v>
          </cell>
          <cell r="BT122">
            <v>229.37520000000001</v>
          </cell>
          <cell r="BU122">
            <v>214.57679999999999</v>
          </cell>
          <cell r="BV122">
            <v>229.37520000000001</v>
          </cell>
          <cell r="BW122">
            <v>221.976</v>
          </cell>
          <cell r="BX122">
            <v>229.37520000000001</v>
          </cell>
          <cell r="BY122">
            <v>221.976</v>
          </cell>
          <cell r="BZ122">
            <v>229.37520000000001</v>
          </cell>
          <cell r="CA122">
            <v>229.37520000000001</v>
          </cell>
          <cell r="CB122">
            <v>221.976</v>
          </cell>
          <cell r="CC122">
            <v>229.37520000000001</v>
          </cell>
          <cell r="CD122">
            <v>221.976</v>
          </cell>
          <cell r="CE122">
            <v>229.37520000000001</v>
          </cell>
          <cell r="CF122">
            <v>229.82159999999999</v>
          </cell>
          <cell r="CG122">
            <v>207.58080000000001</v>
          </cell>
          <cell r="CH122">
            <v>229.82159999999999</v>
          </cell>
          <cell r="CI122">
            <v>222.40799999999999</v>
          </cell>
          <cell r="CJ122">
            <v>229.82159999999999</v>
          </cell>
          <cell r="CK122">
            <v>222.40799999999999</v>
          </cell>
          <cell r="CL122">
            <v>229.82159999999999</v>
          </cell>
          <cell r="CM122">
            <v>229.82159999999999</v>
          </cell>
          <cell r="CN122">
            <v>222.40799999999999</v>
          </cell>
          <cell r="CO122">
            <v>229.82159999999999</v>
          </cell>
          <cell r="CP122">
            <v>222.40799999999999</v>
          </cell>
          <cell r="CQ122">
            <v>229.82159999999999</v>
          </cell>
          <cell r="CR122">
            <v>229.82159999999999</v>
          </cell>
          <cell r="CS122">
            <v>207.58080000000001</v>
          </cell>
          <cell r="CT122">
            <v>229.82159999999999</v>
          </cell>
          <cell r="CU122">
            <v>222.40799999999999</v>
          </cell>
          <cell r="CV122">
            <v>229.82159999999999</v>
          </cell>
          <cell r="CW122">
            <v>222.40799999999999</v>
          </cell>
          <cell r="CX122">
            <v>229.82159999999999</v>
          </cell>
          <cell r="CY122">
            <v>229.82159999999999</v>
          </cell>
          <cell r="CZ122">
            <v>222.40799999999999</v>
          </cell>
          <cell r="DA122">
            <v>229.82159999999999</v>
          </cell>
          <cell r="DB122">
            <v>222.40799999999999</v>
          </cell>
          <cell r="DC122">
            <v>229.82159999999999</v>
          </cell>
          <cell r="DD122">
            <v>229.82159999999999</v>
          </cell>
          <cell r="DE122">
            <v>207.58080000000001</v>
          </cell>
          <cell r="DF122">
            <v>229.82159999999999</v>
          </cell>
          <cell r="DG122">
            <v>222.40799999999999</v>
          </cell>
          <cell r="DH122">
            <v>229.82159999999999</v>
          </cell>
          <cell r="DI122">
            <v>222.40799999999999</v>
          </cell>
          <cell r="DJ122">
            <v>229.82159999999999</v>
          </cell>
          <cell r="DK122">
            <v>229.82159999999999</v>
          </cell>
          <cell r="DL122">
            <v>222.40799999999999</v>
          </cell>
          <cell r="DM122">
            <v>229.82159999999999</v>
          </cell>
          <cell r="DN122">
            <v>222.40799999999999</v>
          </cell>
          <cell r="DO122">
            <v>229.82159999999999</v>
          </cell>
          <cell r="DP122">
            <v>229.37520000000001</v>
          </cell>
          <cell r="DQ122">
            <v>214.57679999999999</v>
          </cell>
          <cell r="DR122">
            <v>229.37520000000001</v>
          </cell>
          <cell r="DS122">
            <v>221.976</v>
          </cell>
          <cell r="DT122">
            <v>229.37520000000001</v>
          </cell>
          <cell r="DU122">
            <v>221.976</v>
          </cell>
          <cell r="DV122">
            <v>229.37520000000001</v>
          </cell>
          <cell r="DW122">
            <v>229.37520000000001</v>
          </cell>
          <cell r="DX122">
            <v>221.976</v>
          </cell>
          <cell r="DY122">
            <v>229.37520000000001</v>
          </cell>
          <cell r="DZ122">
            <v>221.976</v>
          </cell>
          <cell r="EA122">
            <v>229.37520000000001</v>
          </cell>
        </row>
        <row r="123">
          <cell r="D123" t="str">
            <v>RPS_77_SGE_Site_1_FiT</v>
          </cell>
          <cell r="E123" t="str">
            <v>2009 Renewable Contracts</v>
          </cell>
          <cell r="F123"/>
          <cell r="G123" t="str">
            <v>Solar PV</v>
          </cell>
          <cell r="H123">
            <v>40330</v>
          </cell>
          <cell r="I123">
            <v>17.111999999999998</v>
          </cell>
          <cell r="J123">
            <v>16.559999999999999</v>
          </cell>
          <cell r="K123">
            <v>17.111999999999998</v>
          </cell>
          <cell r="L123">
            <v>14.135999999999999</v>
          </cell>
          <cell r="M123">
            <v>12.768000000000001</v>
          </cell>
          <cell r="N123">
            <v>14.135999999999999</v>
          </cell>
          <cell r="O123">
            <v>13.68</v>
          </cell>
          <cell r="P123">
            <v>14.135999999999999</v>
          </cell>
          <cell r="Q123">
            <v>13.68</v>
          </cell>
          <cell r="R123">
            <v>14.135999999999999</v>
          </cell>
          <cell r="S123">
            <v>14.135999999999999</v>
          </cell>
          <cell r="T123">
            <v>13.68</v>
          </cell>
          <cell r="U123">
            <v>14.135999999999999</v>
          </cell>
          <cell r="V123">
            <v>13.68</v>
          </cell>
          <cell r="W123">
            <v>14.135999999999999</v>
          </cell>
          <cell r="X123">
            <v>14.0616</v>
          </cell>
          <cell r="Y123">
            <v>13.154400000000001</v>
          </cell>
          <cell r="Z123">
            <v>14.0616</v>
          </cell>
          <cell r="AA123">
            <v>13.608000000000001</v>
          </cell>
          <cell r="AB123">
            <v>14.0616</v>
          </cell>
          <cell r="AC123">
            <v>13.608000000000001</v>
          </cell>
          <cell r="AD123">
            <v>14.0616</v>
          </cell>
          <cell r="AE123">
            <v>14.0616</v>
          </cell>
          <cell r="AF123">
            <v>13.608000000000001</v>
          </cell>
          <cell r="AG123">
            <v>14.0616</v>
          </cell>
          <cell r="AH123">
            <v>13.608000000000001</v>
          </cell>
          <cell r="AI123">
            <v>14.0616</v>
          </cell>
          <cell r="AJ123">
            <v>14.135999999999999</v>
          </cell>
          <cell r="AK123">
            <v>12.768000000000001</v>
          </cell>
          <cell r="AL123">
            <v>14.135999999999999</v>
          </cell>
          <cell r="AM123">
            <v>13.68</v>
          </cell>
          <cell r="AN123">
            <v>14.135999999999999</v>
          </cell>
          <cell r="AO123">
            <v>13.68</v>
          </cell>
          <cell r="AP123">
            <v>14.135999999999999</v>
          </cell>
          <cell r="AQ123">
            <v>14.135999999999999</v>
          </cell>
          <cell r="AR123">
            <v>13.68</v>
          </cell>
          <cell r="AS123">
            <v>14.135999999999999</v>
          </cell>
          <cell r="AT123">
            <v>13.68</v>
          </cell>
          <cell r="AU123">
            <v>14.135999999999999</v>
          </cell>
          <cell r="AV123">
            <v>14.135999999999999</v>
          </cell>
          <cell r="AW123">
            <v>12.768000000000001</v>
          </cell>
          <cell r="AX123">
            <v>14.135999999999999</v>
          </cell>
          <cell r="AY123">
            <v>13.68</v>
          </cell>
          <cell r="AZ123">
            <v>14.135999999999999</v>
          </cell>
          <cell r="BA123">
            <v>13.68</v>
          </cell>
          <cell r="BB123">
            <v>14.135999999999999</v>
          </cell>
          <cell r="BC123">
            <v>14.135999999999999</v>
          </cell>
          <cell r="BD123">
            <v>13.68</v>
          </cell>
          <cell r="BE123">
            <v>14.135999999999999</v>
          </cell>
          <cell r="BF123">
            <v>13.68</v>
          </cell>
          <cell r="BG123">
            <v>14.135999999999999</v>
          </cell>
          <cell r="BH123">
            <v>14.135999999999999</v>
          </cell>
          <cell r="BI123">
            <v>12.768000000000001</v>
          </cell>
          <cell r="BJ123">
            <v>14.135999999999999</v>
          </cell>
          <cell r="BK123">
            <v>13.68</v>
          </cell>
          <cell r="BL123">
            <v>14.135999999999999</v>
          </cell>
          <cell r="BM123">
            <v>13.68</v>
          </cell>
          <cell r="BN123">
            <v>14.135999999999999</v>
          </cell>
          <cell r="BO123">
            <v>14.135999999999999</v>
          </cell>
          <cell r="BP123">
            <v>13.68</v>
          </cell>
          <cell r="BQ123">
            <v>14.135999999999999</v>
          </cell>
          <cell r="BR123">
            <v>13.68</v>
          </cell>
          <cell r="BS123">
            <v>14.135999999999999</v>
          </cell>
          <cell r="BT123">
            <v>14.0616</v>
          </cell>
          <cell r="BU123">
            <v>13.154400000000001</v>
          </cell>
          <cell r="BV123">
            <v>14.0616</v>
          </cell>
          <cell r="BW123">
            <v>13.608000000000001</v>
          </cell>
          <cell r="BX123">
            <v>14.0616</v>
          </cell>
          <cell r="BY123">
            <v>13.608000000000001</v>
          </cell>
          <cell r="BZ123">
            <v>14.0616</v>
          </cell>
          <cell r="CA123">
            <v>14.0616</v>
          </cell>
          <cell r="CB123">
            <v>13.608000000000001</v>
          </cell>
          <cell r="CC123">
            <v>14.0616</v>
          </cell>
          <cell r="CD123">
            <v>13.608000000000001</v>
          </cell>
          <cell r="CE123">
            <v>14.0616</v>
          </cell>
          <cell r="CF123">
            <v>14.135999999999999</v>
          </cell>
          <cell r="CG123">
            <v>12.768000000000001</v>
          </cell>
          <cell r="CH123">
            <v>14.135999999999999</v>
          </cell>
          <cell r="CI123">
            <v>13.68</v>
          </cell>
          <cell r="CJ123">
            <v>14.135999999999999</v>
          </cell>
          <cell r="CK123">
            <v>13.68</v>
          </cell>
          <cell r="CL123">
            <v>14.135999999999999</v>
          </cell>
          <cell r="CM123">
            <v>14.135999999999999</v>
          </cell>
          <cell r="CN123">
            <v>13.68</v>
          </cell>
          <cell r="CO123">
            <v>14.135999999999999</v>
          </cell>
          <cell r="CP123">
            <v>13.68</v>
          </cell>
          <cell r="CQ123">
            <v>14.135999999999999</v>
          </cell>
          <cell r="CR123">
            <v>14.135999999999999</v>
          </cell>
          <cell r="CS123">
            <v>12.768000000000001</v>
          </cell>
          <cell r="CT123">
            <v>14.135999999999999</v>
          </cell>
          <cell r="CU123">
            <v>13.68</v>
          </cell>
          <cell r="CV123">
            <v>14.135999999999999</v>
          </cell>
          <cell r="CW123">
            <v>13.68</v>
          </cell>
          <cell r="CX123">
            <v>14.135999999999999</v>
          </cell>
          <cell r="CY123">
            <v>14.135999999999999</v>
          </cell>
          <cell r="CZ123">
            <v>13.68</v>
          </cell>
          <cell r="DA123">
            <v>14.135999999999999</v>
          </cell>
          <cell r="DB123">
            <v>13.68</v>
          </cell>
          <cell r="DC123">
            <v>14.135999999999999</v>
          </cell>
          <cell r="DD123">
            <v>14.135999999999999</v>
          </cell>
          <cell r="DE123">
            <v>12.768000000000001</v>
          </cell>
          <cell r="DF123">
            <v>14.135999999999999</v>
          </cell>
          <cell r="DG123">
            <v>13.68</v>
          </cell>
          <cell r="DH123">
            <v>14.135999999999999</v>
          </cell>
          <cell r="DI123">
            <v>13.68</v>
          </cell>
          <cell r="DJ123">
            <v>14.135999999999999</v>
          </cell>
          <cell r="DK123">
            <v>14.135999999999999</v>
          </cell>
          <cell r="DL123">
            <v>13.68</v>
          </cell>
          <cell r="DM123">
            <v>14.135999999999999</v>
          </cell>
          <cell r="DN123">
            <v>13.68</v>
          </cell>
          <cell r="DO123">
            <v>14.135999999999999</v>
          </cell>
          <cell r="DP123">
            <v>14.0616</v>
          </cell>
          <cell r="DQ123">
            <v>13.154400000000001</v>
          </cell>
          <cell r="DR123">
            <v>14.0616</v>
          </cell>
          <cell r="DS123">
            <v>13.608000000000001</v>
          </cell>
          <cell r="DT123">
            <v>14.0616</v>
          </cell>
          <cell r="DU123">
            <v>13.608000000000001</v>
          </cell>
          <cell r="DV123">
            <v>14.0616</v>
          </cell>
          <cell r="DW123">
            <v>14.0616</v>
          </cell>
          <cell r="DX123">
            <v>13.608000000000001</v>
          </cell>
          <cell r="DY123">
            <v>14.0616</v>
          </cell>
          <cell r="DZ123">
            <v>13.608000000000001</v>
          </cell>
          <cell r="EA123">
            <v>14.0616</v>
          </cell>
        </row>
        <row r="124">
          <cell r="D124" t="str">
            <v>RPS_78_Tank7_InConduit_FiT</v>
          </cell>
          <cell r="E124" t="str">
            <v>2009 Renewable Contracts</v>
          </cell>
          <cell r="F124"/>
          <cell r="G124" t="str">
            <v>Small Hydroelectric</v>
          </cell>
          <cell r="H124">
            <v>40695</v>
          </cell>
          <cell r="I124"/>
          <cell r="J124"/>
          <cell r="K124"/>
          <cell r="L124"/>
          <cell r="M124"/>
          <cell r="N124"/>
          <cell r="O124"/>
          <cell r="P124"/>
          <cell r="Q124">
            <v>98.855999999999995</v>
          </cell>
          <cell r="R124">
            <v>102.1512</v>
          </cell>
          <cell r="S124">
            <v>102.1512</v>
          </cell>
          <cell r="T124">
            <v>98.855999999999995</v>
          </cell>
          <cell r="U124">
            <v>102.1512</v>
          </cell>
          <cell r="V124">
            <v>98.855999999999995</v>
          </cell>
          <cell r="W124">
            <v>102.1512</v>
          </cell>
          <cell r="X124">
            <v>88.982399999999998</v>
          </cell>
          <cell r="Y124">
            <v>83.241600000000005</v>
          </cell>
          <cell r="Z124">
            <v>88.982399999999998</v>
          </cell>
          <cell r="AA124">
            <v>86.111999999999995</v>
          </cell>
          <cell r="AB124">
            <v>88.982399999999998</v>
          </cell>
          <cell r="AC124">
            <v>86.111999999999995</v>
          </cell>
          <cell r="AD124">
            <v>88.982399999999998</v>
          </cell>
          <cell r="AE124">
            <v>88.982399999999998</v>
          </cell>
          <cell r="AF124">
            <v>86.111999999999995</v>
          </cell>
          <cell r="AG124">
            <v>88.982399999999998</v>
          </cell>
          <cell r="AH124">
            <v>86.111999999999995</v>
          </cell>
          <cell r="AI124">
            <v>88.982399999999998</v>
          </cell>
          <cell r="AJ124">
            <v>89.28</v>
          </cell>
          <cell r="AK124">
            <v>80.64</v>
          </cell>
          <cell r="AL124">
            <v>89.28</v>
          </cell>
          <cell r="AM124">
            <v>86.4</v>
          </cell>
          <cell r="AN124">
            <v>89.28</v>
          </cell>
          <cell r="AO124">
            <v>86.4</v>
          </cell>
          <cell r="AP124">
            <v>89.28</v>
          </cell>
          <cell r="AQ124">
            <v>89.28</v>
          </cell>
          <cell r="AR124">
            <v>86.4</v>
          </cell>
          <cell r="AS124">
            <v>89.28</v>
          </cell>
          <cell r="AT124">
            <v>86.4</v>
          </cell>
          <cell r="AU124">
            <v>89.28</v>
          </cell>
          <cell r="AV124">
            <v>89.28</v>
          </cell>
          <cell r="AW124">
            <v>80.64</v>
          </cell>
          <cell r="AX124">
            <v>89.28</v>
          </cell>
          <cell r="AY124">
            <v>86.4</v>
          </cell>
          <cell r="AZ124">
            <v>89.28</v>
          </cell>
          <cell r="BA124">
            <v>86.4</v>
          </cell>
          <cell r="BB124">
            <v>89.28</v>
          </cell>
          <cell r="BC124">
            <v>89.28</v>
          </cell>
          <cell r="BD124">
            <v>86.4</v>
          </cell>
          <cell r="BE124">
            <v>89.28</v>
          </cell>
          <cell r="BF124">
            <v>86.4</v>
          </cell>
          <cell r="BG124">
            <v>89.28</v>
          </cell>
          <cell r="BH124">
            <v>89.28</v>
          </cell>
          <cell r="BI124">
            <v>80.64</v>
          </cell>
          <cell r="BJ124">
            <v>89.28</v>
          </cell>
          <cell r="BK124">
            <v>86.4</v>
          </cell>
          <cell r="BL124">
            <v>89.28</v>
          </cell>
          <cell r="BM124">
            <v>86.4</v>
          </cell>
          <cell r="BN124">
            <v>89.28</v>
          </cell>
          <cell r="BO124">
            <v>89.28</v>
          </cell>
          <cell r="BP124">
            <v>86.4</v>
          </cell>
          <cell r="BQ124">
            <v>89.28</v>
          </cell>
          <cell r="BR124">
            <v>86.4</v>
          </cell>
          <cell r="BS124">
            <v>89.28</v>
          </cell>
          <cell r="BT124">
            <v>88.982399999999998</v>
          </cell>
          <cell r="BU124">
            <v>83.241600000000005</v>
          </cell>
          <cell r="BV124">
            <v>88.982399999999998</v>
          </cell>
          <cell r="BW124">
            <v>86.111999999999995</v>
          </cell>
          <cell r="BX124">
            <v>88.982399999999998</v>
          </cell>
          <cell r="BY124">
            <v>86.111999999999995</v>
          </cell>
          <cell r="BZ124">
            <v>88.982399999999998</v>
          </cell>
          <cell r="CA124">
            <v>88.982399999999998</v>
          </cell>
          <cell r="CB124">
            <v>86.111999999999995</v>
          </cell>
          <cell r="CC124">
            <v>88.982399999999998</v>
          </cell>
          <cell r="CD124">
            <v>86.111999999999995</v>
          </cell>
          <cell r="CE124">
            <v>88.982399999999998</v>
          </cell>
          <cell r="CF124">
            <v>89.28</v>
          </cell>
          <cell r="CG124">
            <v>80.64</v>
          </cell>
          <cell r="CH124">
            <v>89.28</v>
          </cell>
          <cell r="CI124">
            <v>86.4</v>
          </cell>
          <cell r="CJ124">
            <v>89.28</v>
          </cell>
          <cell r="CK124">
            <v>86.4</v>
          </cell>
          <cell r="CL124">
            <v>89.28</v>
          </cell>
          <cell r="CM124">
            <v>89.28</v>
          </cell>
          <cell r="CN124">
            <v>86.4</v>
          </cell>
          <cell r="CO124">
            <v>89.28</v>
          </cell>
          <cell r="CP124">
            <v>86.4</v>
          </cell>
          <cell r="CQ124">
            <v>89.28</v>
          </cell>
          <cell r="CR124">
            <v>89.28</v>
          </cell>
          <cell r="CS124">
            <v>80.64</v>
          </cell>
          <cell r="CT124">
            <v>89.28</v>
          </cell>
          <cell r="CU124">
            <v>86.4</v>
          </cell>
          <cell r="CV124">
            <v>89.28</v>
          </cell>
          <cell r="CW124">
            <v>86.4</v>
          </cell>
          <cell r="CX124">
            <v>89.28</v>
          </cell>
          <cell r="CY124">
            <v>89.28</v>
          </cell>
          <cell r="CZ124">
            <v>86.4</v>
          </cell>
          <cell r="DA124">
            <v>89.28</v>
          </cell>
          <cell r="DB124">
            <v>86.4</v>
          </cell>
          <cell r="DC124">
            <v>89.28</v>
          </cell>
          <cell r="DD124">
            <v>89.28</v>
          </cell>
          <cell r="DE124">
            <v>80.64</v>
          </cell>
          <cell r="DF124">
            <v>89.28</v>
          </cell>
          <cell r="DG124">
            <v>86.4</v>
          </cell>
          <cell r="DH124">
            <v>89.28</v>
          </cell>
          <cell r="DI124">
            <v>86.4</v>
          </cell>
          <cell r="DJ124">
            <v>89.28</v>
          </cell>
          <cell r="DK124">
            <v>89.28</v>
          </cell>
          <cell r="DL124">
            <v>86.4</v>
          </cell>
          <cell r="DM124">
            <v>89.28</v>
          </cell>
          <cell r="DN124">
            <v>86.4</v>
          </cell>
          <cell r="DO124">
            <v>89.28</v>
          </cell>
          <cell r="DP124">
            <v>88.982399999999998</v>
          </cell>
          <cell r="DQ124">
            <v>83.241600000000005</v>
          </cell>
          <cell r="DR124">
            <v>88.982399999999998</v>
          </cell>
          <cell r="DS124">
            <v>86.111999999999995</v>
          </cell>
          <cell r="DT124">
            <v>88.982399999999998</v>
          </cell>
          <cell r="DU124">
            <v>86.111999999999995</v>
          </cell>
          <cell r="DV124">
            <v>88.982399999999998</v>
          </cell>
          <cell r="DW124">
            <v>88.982399999999998</v>
          </cell>
          <cell r="DX124">
            <v>86.111999999999995</v>
          </cell>
          <cell r="DY124">
            <v>88.982399999999998</v>
          </cell>
          <cell r="DZ124">
            <v>86.111999999999995</v>
          </cell>
          <cell r="EA124">
            <v>88.982399999999998</v>
          </cell>
        </row>
        <row r="125">
          <cell r="D125" t="str">
            <v>RPS_79_Three_Forks_Water</v>
          </cell>
          <cell r="E125" t="str">
            <v>2009 Renewable Contracts</v>
          </cell>
          <cell r="F125"/>
          <cell r="G125" t="str">
            <v>Small Hydroelectric</v>
          </cell>
          <cell r="H125">
            <v>40544</v>
          </cell>
          <cell r="I125"/>
          <cell r="J125"/>
          <cell r="K125"/>
          <cell r="L125">
            <v>516.70799999999997</v>
          </cell>
          <cell r="M125">
            <v>466.70400000000001</v>
          </cell>
          <cell r="N125">
            <v>516.70799999999997</v>
          </cell>
          <cell r="O125">
            <v>500.04</v>
          </cell>
          <cell r="P125">
            <v>516.70799999999997</v>
          </cell>
          <cell r="Q125">
            <v>500.04</v>
          </cell>
          <cell r="R125">
            <v>516.70799999999997</v>
          </cell>
          <cell r="S125">
            <v>516.70799999999997</v>
          </cell>
          <cell r="T125">
            <v>500.04</v>
          </cell>
          <cell r="U125">
            <v>516.70799999999997</v>
          </cell>
          <cell r="V125">
            <v>500.04</v>
          </cell>
          <cell r="W125">
            <v>516.70799999999997</v>
          </cell>
          <cell r="X125">
            <v>515.2944</v>
          </cell>
          <cell r="Y125">
            <v>482.0496</v>
          </cell>
          <cell r="Z125">
            <v>515.2944</v>
          </cell>
          <cell r="AA125">
            <v>498.67200000000003</v>
          </cell>
          <cell r="AB125">
            <v>515.2944</v>
          </cell>
          <cell r="AC125">
            <v>498.67200000000003</v>
          </cell>
          <cell r="AD125">
            <v>515.2944</v>
          </cell>
          <cell r="AE125">
            <v>515.2944</v>
          </cell>
          <cell r="AF125">
            <v>498.67200000000003</v>
          </cell>
          <cell r="AG125">
            <v>515.2944</v>
          </cell>
          <cell r="AH125">
            <v>498.67200000000003</v>
          </cell>
          <cell r="AI125">
            <v>515.2944</v>
          </cell>
          <cell r="AJ125">
            <v>516.70799999999997</v>
          </cell>
          <cell r="AK125">
            <v>466.70400000000001</v>
          </cell>
          <cell r="AL125">
            <v>516.70799999999997</v>
          </cell>
          <cell r="AM125">
            <v>500.04</v>
          </cell>
          <cell r="AN125">
            <v>516.70799999999997</v>
          </cell>
          <cell r="AO125">
            <v>500.04</v>
          </cell>
          <cell r="AP125">
            <v>516.70799999999997</v>
          </cell>
          <cell r="AQ125">
            <v>516.70799999999997</v>
          </cell>
          <cell r="AR125">
            <v>500.04</v>
          </cell>
          <cell r="AS125">
            <v>516.70799999999997</v>
          </cell>
          <cell r="AT125">
            <v>500.04</v>
          </cell>
          <cell r="AU125">
            <v>516.70799999999997</v>
          </cell>
          <cell r="AV125">
            <v>516.70799999999997</v>
          </cell>
          <cell r="AW125">
            <v>466.70400000000001</v>
          </cell>
          <cell r="AX125">
            <v>516.70799999999997</v>
          </cell>
          <cell r="AY125">
            <v>500.04</v>
          </cell>
          <cell r="AZ125">
            <v>516.70799999999997</v>
          </cell>
          <cell r="BA125">
            <v>500.04</v>
          </cell>
          <cell r="BB125">
            <v>516.70799999999997</v>
          </cell>
          <cell r="BC125">
            <v>516.70799999999997</v>
          </cell>
          <cell r="BD125">
            <v>500.04</v>
          </cell>
          <cell r="BE125">
            <v>516.70799999999997</v>
          </cell>
          <cell r="BF125">
            <v>500.04</v>
          </cell>
          <cell r="BG125">
            <v>516.70799999999997</v>
          </cell>
          <cell r="BH125">
            <v>516.70799999999997</v>
          </cell>
          <cell r="BI125">
            <v>466.70400000000001</v>
          </cell>
          <cell r="BJ125">
            <v>516.70799999999997</v>
          </cell>
          <cell r="BK125">
            <v>500.04</v>
          </cell>
          <cell r="BL125">
            <v>516.70799999999997</v>
          </cell>
          <cell r="BM125">
            <v>500.04</v>
          </cell>
          <cell r="BN125">
            <v>516.70799999999997</v>
          </cell>
          <cell r="BO125">
            <v>516.70799999999997</v>
          </cell>
          <cell r="BP125">
            <v>500.04</v>
          </cell>
          <cell r="BQ125">
            <v>516.70799999999997</v>
          </cell>
          <cell r="BR125">
            <v>500.04</v>
          </cell>
          <cell r="BS125">
            <v>516.70799999999997</v>
          </cell>
          <cell r="BT125">
            <v>515.2944</v>
          </cell>
          <cell r="BU125">
            <v>482.0496</v>
          </cell>
          <cell r="BV125">
            <v>515.2944</v>
          </cell>
          <cell r="BW125">
            <v>498.67200000000003</v>
          </cell>
          <cell r="BX125">
            <v>515.2944</v>
          </cell>
          <cell r="BY125">
            <v>498.67200000000003</v>
          </cell>
          <cell r="BZ125">
            <v>515.2944</v>
          </cell>
          <cell r="CA125">
            <v>515.2944</v>
          </cell>
          <cell r="CB125">
            <v>498.67200000000003</v>
          </cell>
          <cell r="CC125">
            <v>515.2944</v>
          </cell>
          <cell r="CD125">
            <v>498.67200000000003</v>
          </cell>
          <cell r="CE125">
            <v>515.2944</v>
          </cell>
          <cell r="CF125">
            <v>516.70799999999997</v>
          </cell>
          <cell r="CG125">
            <v>466.70400000000001</v>
          </cell>
          <cell r="CH125">
            <v>516.70799999999997</v>
          </cell>
          <cell r="CI125">
            <v>500.04</v>
          </cell>
          <cell r="CJ125">
            <v>516.70799999999997</v>
          </cell>
          <cell r="CK125">
            <v>500.04</v>
          </cell>
          <cell r="CL125">
            <v>516.70799999999997</v>
          </cell>
          <cell r="CM125">
            <v>516.70799999999997</v>
          </cell>
          <cell r="CN125">
            <v>500.04</v>
          </cell>
          <cell r="CO125">
            <v>516.70799999999997</v>
          </cell>
          <cell r="CP125">
            <v>500.04</v>
          </cell>
          <cell r="CQ125">
            <v>516.70799999999997</v>
          </cell>
          <cell r="CR125">
            <v>516.70799999999997</v>
          </cell>
          <cell r="CS125">
            <v>466.70400000000001</v>
          </cell>
          <cell r="CT125">
            <v>516.70799999999997</v>
          </cell>
          <cell r="CU125">
            <v>500.04</v>
          </cell>
          <cell r="CV125">
            <v>516.70799999999997</v>
          </cell>
          <cell r="CW125">
            <v>500.04</v>
          </cell>
          <cell r="CX125">
            <v>516.70799999999997</v>
          </cell>
          <cell r="CY125">
            <v>516.70799999999997</v>
          </cell>
          <cell r="CZ125">
            <v>500.04</v>
          </cell>
          <cell r="DA125">
            <v>516.70799999999997</v>
          </cell>
          <cell r="DB125">
            <v>500.04</v>
          </cell>
          <cell r="DC125">
            <v>516.70799999999997</v>
          </cell>
          <cell r="DD125">
            <v>516.70799999999997</v>
          </cell>
          <cell r="DE125">
            <v>466.70400000000001</v>
          </cell>
          <cell r="DF125">
            <v>516.70799999999997</v>
          </cell>
          <cell r="DG125">
            <v>500.04</v>
          </cell>
          <cell r="DH125">
            <v>516.70799999999997</v>
          </cell>
          <cell r="DI125">
            <v>500.04</v>
          </cell>
          <cell r="DJ125">
            <v>516.70799999999997</v>
          </cell>
          <cell r="DK125">
            <v>516.70799999999997</v>
          </cell>
          <cell r="DL125">
            <v>500.04</v>
          </cell>
          <cell r="DM125">
            <v>516.70799999999997</v>
          </cell>
          <cell r="DN125">
            <v>500.04</v>
          </cell>
          <cell r="DO125">
            <v>516.70799999999997</v>
          </cell>
          <cell r="DP125">
            <v>515.2944</v>
          </cell>
          <cell r="DQ125">
            <v>482.0496</v>
          </cell>
          <cell r="DR125">
            <v>515.2944</v>
          </cell>
          <cell r="DS125">
            <v>498.67200000000003</v>
          </cell>
          <cell r="DT125">
            <v>515.2944</v>
          </cell>
          <cell r="DU125">
            <v>498.67200000000003</v>
          </cell>
          <cell r="DV125">
            <v>515.2944</v>
          </cell>
          <cell r="DW125">
            <v>515.2944</v>
          </cell>
          <cell r="DX125">
            <v>498.67200000000003</v>
          </cell>
          <cell r="DY125">
            <v>515.2944</v>
          </cell>
          <cell r="DZ125">
            <v>498.67200000000003</v>
          </cell>
          <cell r="EA125">
            <v>515.2944</v>
          </cell>
        </row>
        <row r="126">
          <cell r="D126" t="str">
            <v>RPS_7_Montezuma</v>
          </cell>
          <cell r="E126" t="str">
            <v>2004 Renewable Contracts</v>
          </cell>
          <cell r="F126"/>
          <cell r="G126" t="str">
            <v>Wind</v>
          </cell>
          <cell r="H126">
            <v>40544</v>
          </cell>
          <cell r="I126"/>
          <cell r="J126"/>
          <cell r="K126"/>
          <cell r="L126">
            <v>3886.5754000000002</v>
          </cell>
          <cell r="M126">
            <v>3130.4784</v>
          </cell>
          <cell r="N126">
            <v>9755.9387000000006</v>
          </cell>
          <cell r="O126">
            <v>11544.312</v>
          </cell>
          <cell r="P126">
            <v>14961.585800000001</v>
          </cell>
          <cell r="Q126">
            <v>15971.634</v>
          </cell>
          <cell r="R126">
            <v>17984.9352</v>
          </cell>
          <cell r="S126">
            <v>17488.330699999999</v>
          </cell>
          <cell r="T126">
            <v>14475.39</v>
          </cell>
          <cell r="U126">
            <v>10820.2338</v>
          </cell>
          <cell r="V126">
            <v>4283.91</v>
          </cell>
          <cell r="W126">
            <v>4696.6643000000004</v>
          </cell>
          <cell r="X126">
            <v>3883.2118999999998</v>
          </cell>
          <cell r="Y126">
            <v>3239.4769000000001</v>
          </cell>
          <cell r="Z126">
            <v>9747.4974000000002</v>
          </cell>
          <cell r="AA126">
            <v>11534.319</v>
          </cell>
          <cell r="AB126">
            <v>14948.6247</v>
          </cell>
          <cell r="AC126">
            <v>15957.807000000001</v>
          </cell>
          <cell r="AD126">
            <v>17969.3639</v>
          </cell>
          <cell r="AE126">
            <v>17473.177899999999</v>
          </cell>
          <cell r="AF126">
            <v>14462.861999999999</v>
          </cell>
          <cell r="AG126">
            <v>10810.871800000001</v>
          </cell>
          <cell r="AH126">
            <v>4280.1959999999999</v>
          </cell>
          <cell r="AI126">
            <v>4692.5940000000001</v>
          </cell>
          <cell r="AJ126">
            <v>3886.5754000000002</v>
          </cell>
          <cell r="AK126">
            <v>3130.4784</v>
          </cell>
          <cell r="AL126">
            <v>9755.9387000000006</v>
          </cell>
          <cell r="AM126">
            <v>11544.312</v>
          </cell>
          <cell r="AN126">
            <v>14961.585800000001</v>
          </cell>
          <cell r="AO126">
            <v>15971.634</v>
          </cell>
          <cell r="AP126">
            <v>17984.9352</v>
          </cell>
          <cell r="AQ126">
            <v>17488.330699999999</v>
          </cell>
          <cell r="AR126">
            <v>14475.39</v>
          </cell>
          <cell r="AS126">
            <v>10820.2338</v>
          </cell>
          <cell r="AT126">
            <v>4283.91</v>
          </cell>
          <cell r="AU126">
            <v>4696.6643000000004</v>
          </cell>
          <cell r="AV126">
            <v>3886.5754000000002</v>
          </cell>
          <cell r="AW126">
            <v>3130.4784</v>
          </cell>
          <cell r="AX126">
            <v>9755.9387000000006</v>
          </cell>
          <cell r="AY126">
            <v>11544.312</v>
          </cell>
          <cell r="AZ126">
            <v>14961.585800000001</v>
          </cell>
          <cell r="BA126">
            <v>15971.634</v>
          </cell>
          <cell r="BB126">
            <v>17984.9352</v>
          </cell>
          <cell r="BC126">
            <v>17488.330699999999</v>
          </cell>
          <cell r="BD126">
            <v>14475.39</v>
          </cell>
          <cell r="BE126">
            <v>10820.2338</v>
          </cell>
          <cell r="BF126">
            <v>4283.91</v>
          </cell>
          <cell r="BG126">
            <v>4696.6643000000004</v>
          </cell>
          <cell r="BH126">
            <v>3886.5754000000002</v>
          </cell>
          <cell r="BI126">
            <v>3130.4784</v>
          </cell>
          <cell r="BJ126">
            <v>9755.9387000000006</v>
          </cell>
          <cell r="BK126">
            <v>11544.312</v>
          </cell>
          <cell r="BL126">
            <v>14961.585800000001</v>
          </cell>
          <cell r="BM126">
            <v>15971.634</v>
          </cell>
          <cell r="BN126">
            <v>17984.9352</v>
          </cell>
          <cell r="BO126">
            <v>17488.330699999999</v>
          </cell>
          <cell r="BP126">
            <v>14475.39</v>
          </cell>
          <cell r="BQ126">
            <v>10820.2338</v>
          </cell>
          <cell r="BR126">
            <v>4283.91</v>
          </cell>
          <cell r="BS126">
            <v>4696.6643000000004</v>
          </cell>
          <cell r="BT126">
            <v>3883.2118999999998</v>
          </cell>
          <cell r="BU126">
            <v>3239.4769000000001</v>
          </cell>
          <cell r="BV126">
            <v>9747.4974000000002</v>
          </cell>
          <cell r="BW126">
            <v>11534.319</v>
          </cell>
          <cell r="BX126">
            <v>14948.6247</v>
          </cell>
          <cell r="BY126">
            <v>15957.807000000001</v>
          </cell>
          <cell r="BZ126">
            <v>17969.3639</v>
          </cell>
          <cell r="CA126">
            <v>17473.177899999999</v>
          </cell>
          <cell r="CB126">
            <v>14462.861999999999</v>
          </cell>
          <cell r="CC126">
            <v>10810.871800000001</v>
          </cell>
          <cell r="CD126">
            <v>4280.1959999999999</v>
          </cell>
          <cell r="CE126">
            <v>4692.5940000000001</v>
          </cell>
          <cell r="CF126">
            <v>3886.5754000000002</v>
          </cell>
          <cell r="CG126">
            <v>3130.4784</v>
          </cell>
          <cell r="CH126">
            <v>9755.9387000000006</v>
          </cell>
          <cell r="CI126">
            <v>11544.312</v>
          </cell>
          <cell r="CJ126">
            <v>14961.585800000001</v>
          </cell>
          <cell r="CK126">
            <v>15971.634</v>
          </cell>
          <cell r="CL126">
            <v>17984.9352</v>
          </cell>
          <cell r="CM126">
            <v>17488.330699999999</v>
          </cell>
          <cell r="CN126">
            <v>14475.39</v>
          </cell>
          <cell r="CO126">
            <v>10820.2338</v>
          </cell>
          <cell r="CP126">
            <v>4283.91</v>
          </cell>
          <cell r="CQ126">
            <v>4696.6643000000004</v>
          </cell>
          <cell r="CR126">
            <v>3886.5754000000002</v>
          </cell>
          <cell r="CS126">
            <v>3130.4784</v>
          </cell>
          <cell r="CT126">
            <v>9755.9387000000006</v>
          </cell>
          <cell r="CU126">
            <v>11544.312</v>
          </cell>
          <cell r="CV126">
            <v>14961.585800000001</v>
          </cell>
          <cell r="CW126">
            <v>15971.634</v>
          </cell>
          <cell r="CX126">
            <v>17984.9352</v>
          </cell>
          <cell r="CY126">
            <v>17488.330699999999</v>
          </cell>
          <cell r="CZ126">
            <v>14475.39</v>
          </cell>
          <cell r="DA126">
            <v>10820.2338</v>
          </cell>
          <cell r="DB126">
            <v>4283.91</v>
          </cell>
          <cell r="DC126">
            <v>4696.6643000000004</v>
          </cell>
          <cell r="DD126">
            <v>3886.5754000000002</v>
          </cell>
          <cell r="DE126">
            <v>3130.4784</v>
          </cell>
          <cell r="DF126">
            <v>9755.9387000000006</v>
          </cell>
          <cell r="DG126">
            <v>11544.312</v>
          </cell>
          <cell r="DH126">
            <v>14961.585800000001</v>
          </cell>
          <cell r="DI126">
            <v>15971.634</v>
          </cell>
          <cell r="DJ126">
            <v>17984.9352</v>
          </cell>
          <cell r="DK126">
            <v>17488.330699999999</v>
          </cell>
          <cell r="DL126">
            <v>14475.39</v>
          </cell>
          <cell r="DM126">
            <v>10820.2338</v>
          </cell>
          <cell r="DN126">
            <v>4283.91</v>
          </cell>
          <cell r="DO126">
            <v>4696.6643000000004</v>
          </cell>
          <cell r="DP126">
            <v>3883.2118999999998</v>
          </cell>
          <cell r="DQ126">
            <v>3239.4769000000001</v>
          </cell>
          <cell r="DR126">
            <v>9747.4974000000002</v>
          </cell>
          <cell r="DS126">
            <v>11534.319</v>
          </cell>
          <cell r="DT126">
            <v>14948.6247</v>
          </cell>
          <cell r="DU126">
            <v>15957.807000000001</v>
          </cell>
          <cell r="DV126">
            <v>17969.3639</v>
          </cell>
          <cell r="DW126">
            <v>17473.177899999999</v>
          </cell>
          <cell r="DX126">
            <v>14462.861999999999</v>
          </cell>
          <cell r="DY126">
            <v>10810.871800000001</v>
          </cell>
          <cell r="DZ126">
            <v>4280.1959999999999</v>
          </cell>
          <cell r="EA126">
            <v>4692.5940000000001</v>
          </cell>
        </row>
        <row r="127">
          <cell r="D127" t="str">
            <v>RPS_80_Bena_Landfill_FiT</v>
          </cell>
          <cell r="E127" t="str">
            <v>2009 Renewable Contracts</v>
          </cell>
          <cell r="F127"/>
          <cell r="G127" t="str">
            <v>Biomass and Waste</v>
          </cell>
          <cell r="H127">
            <v>40544</v>
          </cell>
          <cell r="I127"/>
          <cell r="J127"/>
          <cell r="K127"/>
          <cell r="L127">
            <v>558.8184</v>
          </cell>
          <cell r="M127">
            <v>504.73919999999998</v>
          </cell>
          <cell r="N127">
            <v>558.8184</v>
          </cell>
          <cell r="O127">
            <v>540.79200000000003</v>
          </cell>
          <cell r="P127">
            <v>558.8184</v>
          </cell>
          <cell r="Q127">
            <v>540.79200000000003</v>
          </cell>
          <cell r="R127">
            <v>558.8184</v>
          </cell>
          <cell r="S127">
            <v>558.8184</v>
          </cell>
          <cell r="T127">
            <v>540.79200000000003</v>
          </cell>
          <cell r="U127">
            <v>558.8184</v>
          </cell>
          <cell r="V127">
            <v>540.79200000000003</v>
          </cell>
          <cell r="W127">
            <v>558.8184</v>
          </cell>
          <cell r="X127">
            <v>555.54480000000001</v>
          </cell>
          <cell r="Y127">
            <v>519.70320000000004</v>
          </cell>
          <cell r="Z127">
            <v>555.54480000000001</v>
          </cell>
          <cell r="AA127">
            <v>537.62400000000002</v>
          </cell>
          <cell r="AB127">
            <v>555.54480000000001</v>
          </cell>
          <cell r="AC127">
            <v>537.62400000000002</v>
          </cell>
          <cell r="AD127">
            <v>555.54480000000001</v>
          </cell>
          <cell r="AE127">
            <v>555.54480000000001</v>
          </cell>
          <cell r="AF127">
            <v>537.62400000000002</v>
          </cell>
          <cell r="AG127">
            <v>555.54480000000001</v>
          </cell>
          <cell r="AH127">
            <v>537.62400000000002</v>
          </cell>
          <cell r="AI127">
            <v>555.54480000000001</v>
          </cell>
          <cell r="AJ127">
            <v>558</v>
          </cell>
          <cell r="AK127">
            <v>504</v>
          </cell>
          <cell r="AL127">
            <v>558</v>
          </cell>
          <cell r="AM127">
            <v>540</v>
          </cell>
          <cell r="AN127">
            <v>558</v>
          </cell>
          <cell r="AO127">
            <v>540</v>
          </cell>
          <cell r="AP127">
            <v>558</v>
          </cell>
          <cell r="AQ127">
            <v>558</v>
          </cell>
          <cell r="AR127">
            <v>540</v>
          </cell>
          <cell r="AS127">
            <v>558</v>
          </cell>
          <cell r="AT127">
            <v>540</v>
          </cell>
          <cell r="AU127">
            <v>558</v>
          </cell>
          <cell r="AV127">
            <v>558</v>
          </cell>
          <cell r="AW127">
            <v>504</v>
          </cell>
          <cell r="AX127">
            <v>558</v>
          </cell>
          <cell r="AY127">
            <v>540</v>
          </cell>
          <cell r="AZ127">
            <v>558</v>
          </cell>
          <cell r="BA127">
            <v>540</v>
          </cell>
          <cell r="BB127">
            <v>558</v>
          </cell>
          <cell r="BC127">
            <v>558</v>
          </cell>
          <cell r="BD127">
            <v>540</v>
          </cell>
          <cell r="BE127">
            <v>558</v>
          </cell>
          <cell r="BF127">
            <v>540</v>
          </cell>
          <cell r="BG127">
            <v>558</v>
          </cell>
          <cell r="BH127">
            <v>558</v>
          </cell>
          <cell r="BI127">
            <v>504</v>
          </cell>
          <cell r="BJ127">
            <v>558</v>
          </cell>
          <cell r="BK127">
            <v>540</v>
          </cell>
          <cell r="BL127">
            <v>558</v>
          </cell>
          <cell r="BM127">
            <v>540</v>
          </cell>
          <cell r="BN127">
            <v>558</v>
          </cell>
          <cell r="BO127">
            <v>558</v>
          </cell>
          <cell r="BP127">
            <v>540</v>
          </cell>
          <cell r="BQ127">
            <v>558</v>
          </cell>
          <cell r="BR127">
            <v>540</v>
          </cell>
          <cell r="BS127">
            <v>558</v>
          </cell>
          <cell r="BT127">
            <v>555.54480000000001</v>
          </cell>
          <cell r="BU127">
            <v>519.70320000000004</v>
          </cell>
          <cell r="BV127">
            <v>555.54480000000001</v>
          </cell>
          <cell r="BW127">
            <v>537.62400000000002</v>
          </cell>
          <cell r="BX127">
            <v>555.54480000000001</v>
          </cell>
          <cell r="BY127">
            <v>537.62400000000002</v>
          </cell>
          <cell r="BZ127">
            <v>555.54480000000001</v>
          </cell>
          <cell r="CA127">
            <v>555.54480000000001</v>
          </cell>
          <cell r="CB127">
            <v>537.62400000000002</v>
          </cell>
          <cell r="CC127">
            <v>555.54480000000001</v>
          </cell>
          <cell r="CD127">
            <v>537.62400000000002</v>
          </cell>
          <cell r="CE127">
            <v>555.54480000000001</v>
          </cell>
          <cell r="CF127">
            <v>558</v>
          </cell>
          <cell r="CG127">
            <v>504</v>
          </cell>
          <cell r="CH127">
            <v>558</v>
          </cell>
          <cell r="CI127">
            <v>540</v>
          </cell>
          <cell r="CJ127">
            <v>558</v>
          </cell>
          <cell r="CK127">
            <v>540</v>
          </cell>
          <cell r="CL127">
            <v>558</v>
          </cell>
          <cell r="CM127">
            <v>558</v>
          </cell>
          <cell r="CN127">
            <v>540</v>
          </cell>
          <cell r="CO127">
            <v>558</v>
          </cell>
          <cell r="CP127">
            <v>540</v>
          </cell>
          <cell r="CQ127">
            <v>558</v>
          </cell>
          <cell r="CR127">
            <v>558</v>
          </cell>
          <cell r="CS127">
            <v>504</v>
          </cell>
          <cell r="CT127">
            <v>558</v>
          </cell>
          <cell r="CU127">
            <v>540</v>
          </cell>
          <cell r="CV127">
            <v>558</v>
          </cell>
          <cell r="CW127">
            <v>540</v>
          </cell>
          <cell r="CX127">
            <v>558</v>
          </cell>
          <cell r="CY127">
            <v>558</v>
          </cell>
          <cell r="CZ127">
            <v>540</v>
          </cell>
          <cell r="DA127">
            <v>558</v>
          </cell>
          <cell r="DB127">
            <v>540</v>
          </cell>
          <cell r="DC127">
            <v>558</v>
          </cell>
          <cell r="DD127">
            <v>558</v>
          </cell>
          <cell r="DE127">
            <v>504</v>
          </cell>
          <cell r="DF127">
            <v>558</v>
          </cell>
          <cell r="DG127">
            <v>540</v>
          </cell>
          <cell r="DH127">
            <v>558</v>
          </cell>
          <cell r="DI127">
            <v>540</v>
          </cell>
          <cell r="DJ127">
            <v>558</v>
          </cell>
          <cell r="DK127">
            <v>558</v>
          </cell>
          <cell r="DL127">
            <v>540</v>
          </cell>
          <cell r="DM127">
            <v>558</v>
          </cell>
          <cell r="DN127">
            <v>540</v>
          </cell>
          <cell r="DO127">
            <v>558</v>
          </cell>
          <cell r="DP127">
            <v>555.54480000000001</v>
          </cell>
          <cell r="DQ127">
            <v>519.70320000000004</v>
          </cell>
          <cell r="DR127">
            <v>555.54480000000001</v>
          </cell>
          <cell r="DS127">
            <v>537.62400000000002</v>
          </cell>
          <cell r="DT127">
            <v>555.54480000000001</v>
          </cell>
          <cell r="DU127">
            <v>537.62400000000002</v>
          </cell>
          <cell r="DV127">
            <v>555.54480000000001</v>
          </cell>
          <cell r="DW127">
            <v>555.54480000000001</v>
          </cell>
          <cell r="DX127">
            <v>537.62400000000002</v>
          </cell>
          <cell r="DY127">
            <v>555.54480000000001</v>
          </cell>
          <cell r="DZ127">
            <v>537.62400000000002</v>
          </cell>
          <cell r="EA127">
            <v>555.54480000000001</v>
          </cell>
        </row>
        <row r="128">
          <cell r="D128" t="str">
            <v>RPS_81_Geysers2010_50_250_425</v>
          </cell>
          <cell r="E128" t="str">
            <v>Calpine Geysers</v>
          </cell>
          <cell r="F128"/>
          <cell r="G128" t="str">
            <v>Geothermal</v>
          </cell>
          <cell r="H128"/>
          <cell r="I128">
            <v>36202.891199999998</v>
          </cell>
          <cell r="J128">
            <v>35035.055999999997</v>
          </cell>
          <cell r="K128">
            <v>36202.891199999998</v>
          </cell>
          <cell r="L128">
            <v>33463.036800000002</v>
          </cell>
          <cell r="M128">
            <v>30224.678400000001</v>
          </cell>
          <cell r="N128">
            <v>33463.036800000002</v>
          </cell>
          <cell r="O128">
            <v>32383.583999999999</v>
          </cell>
          <cell r="P128">
            <v>33463.036800000002</v>
          </cell>
          <cell r="Q128">
            <v>32383.583999999999</v>
          </cell>
          <cell r="R128">
            <v>33463.036800000002</v>
          </cell>
          <cell r="S128">
            <v>33463.036800000002</v>
          </cell>
          <cell r="T128">
            <v>32383.583999999999</v>
          </cell>
          <cell r="U128">
            <v>33463.036800000002</v>
          </cell>
          <cell r="V128">
            <v>32383.583999999999</v>
          </cell>
          <cell r="W128">
            <v>33463.036800000002</v>
          </cell>
          <cell r="X128">
            <v>33463.036800000002</v>
          </cell>
          <cell r="Y128">
            <v>31304.1312</v>
          </cell>
          <cell r="Z128">
            <v>33463.036800000002</v>
          </cell>
          <cell r="AA128">
            <v>32383.583999999999</v>
          </cell>
          <cell r="AB128">
            <v>33463.036800000002</v>
          </cell>
          <cell r="AC128">
            <v>32383.583999999999</v>
          </cell>
          <cell r="AD128">
            <v>33463.036800000002</v>
          </cell>
          <cell r="AE128">
            <v>33463.036800000002</v>
          </cell>
          <cell r="AF128">
            <v>32383.583999999999</v>
          </cell>
          <cell r="AG128">
            <v>33463.036800000002</v>
          </cell>
          <cell r="AH128">
            <v>32383.583999999999</v>
          </cell>
          <cell r="AI128">
            <v>33463.036800000002</v>
          </cell>
          <cell r="AJ128">
            <v>173090.40960000001</v>
          </cell>
          <cell r="AK128">
            <v>156339.7248</v>
          </cell>
          <cell r="AL128">
            <v>173090.40960000001</v>
          </cell>
          <cell r="AM128">
            <v>167506.848</v>
          </cell>
          <cell r="AN128">
            <v>173090.40960000001</v>
          </cell>
          <cell r="AO128">
            <v>167506.848</v>
          </cell>
          <cell r="AP128">
            <v>173090.40960000001</v>
          </cell>
          <cell r="AQ128">
            <v>173090.40960000001</v>
          </cell>
          <cell r="AR128">
            <v>167506.848</v>
          </cell>
          <cell r="AS128">
            <v>173090.40960000001</v>
          </cell>
          <cell r="AT128">
            <v>167506.848</v>
          </cell>
          <cell r="AU128">
            <v>173090.40960000001</v>
          </cell>
          <cell r="AV128">
            <v>173090.40960000001</v>
          </cell>
          <cell r="AW128">
            <v>156339.7248</v>
          </cell>
          <cell r="AX128">
            <v>173090.40960000001</v>
          </cell>
          <cell r="AY128">
            <v>167506.848</v>
          </cell>
          <cell r="AZ128">
            <v>173090.40960000001</v>
          </cell>
          <cell r="BA128">
            <v>167506.848</v>
          </cell>
          <cell r="BB128">
            <v>173090.40960000001</v>
          </cell>
          <cell r="BC128">
            <v>173090.40960000001</v>
          </cell>
          <cell r="BD128">
            <v>167506.848</v>
          </cell>
          <cell r="BE128">
            <v>173090.40960000001</v>
          </cell>
          <cell r="BF128">
            <v>167506.848</v>
          </cell>
          <cell r="BG128">
            <v>173090.40960000001</v>
          </cell>
          <cell r="BH128">
            <v>303290.40960000001</v>
          </cell>
          <cell r="BI128">
            <v>273939.72480000003</v>
          </cell>
          <cell r="BJ128">
            <v>303290.40960000001</v>
          </cell>
          <cell r="BK128">
            <v>293506.848</v>
          </cell>
          <cell r="BL128">
            <v>303290.40960000001</v>
          </cell>
          <cell r="BM128">
            <v>293506.848</v>
          </cell>
          <cell r="BN128">
            <v>303290.40960000001</v>
          </cell>
          <cell r="BO128">
            <v>303290.40960000001</v>
          </cell>
          <cell r="BP128">
            <v>293506.848</v>
          </cell>
          <cell r="BQ128">
            <v>303290.40960000001</v>
          </cell>
          <cell r="BR128">
            <v>293506.848</v>
          </cell>
          <cell r="BS128">
            <v>303290.40960000001</v>
          </cell>
          <cell r="BT128">
            <v>302461.74239999999</v>
          </cell>
          <cell r="BU128">
            <v>282948.08159999998</v>
          </cell>
          <cell r="BV128">
            <v>302461.74239999999</v>
          </cell>
          <cell r="BW128">
            <v>292704.91200000001</v>
          </cell>
          <cell r="BX128">
            <v>302461.74239999999</v>
          </cell>
          <cell r="BY128">
            <v>292704.91200000001</v>
          </cell>
          <cell r="BZ128">
            <v>302461.74239999999</v>
          </cell>
          <cell r="CA128">
            <v>302461.74239999999</v>
          </cell>
          <cell r="CB128">
            <v>292704.91200000001</v>
          </cell>
          <cell r="CC128">
            <v>302461.74239999999</v>
          </cell>
          <cell r="CD128">
            <v>292704.91200000001</v>
          </cell>
          <cell r="CE128">
            <v>302461.74239999999</v>
          </cell>
          <cell r="CF128">
            <v>303290.40960000001</v>
          </cell>
          <cell r="CG128">
            <v>273939.72480000003</v>
          </cell>
          <cell r="CH128">
            <v>303290.40960000001</v>
          </cell>
          <cell r="CI128">
            <v>293506.848</v>
          </cell>
          <cell r="CJ128">
            <v>303290.40960000001</v>
          </cell>
          <cell r="CK128">
            <v>293506.848</v>
          </cell>
          <cell r="CL128">
            <v>303290.40960000001</v>
          </cell>
          <cell r="CM128">
            <v>303290.40960000001</v>
          </cell>
          <cell r="CN128">
            <v>293506.848</v>
          </cell>
          <cell r="CO128">
            <v>303290.40960000001</v>
          </cell>
          <cell r="CP128">
            <v>293506.848</v>
          </cell>
          <cell r="CQ128">
            <v>303290.40960000001</v>
          </cell>
          <cell r="CR128">
            <v>173090.40960000001</v>
          </cell>
          <cell r="CS128">
            <v>156339.7248</v>
          </cell>
          <cell r="CT128">
            <v>173090.40960000001</v>
          </cell>
          <cell r="CU128">
            <v>167506.848</v>
          </cell>
          <cell r="CV128">
            <v>173090.40960000001</v>
          </cell>
          <cell r="CW128">
            <v>167506.848</v>
          </cell>
          <cell r="CX128">
            <v>173090.40960000001</v>
          </cell>
          <cell r="CY128">
            <v>173090.40960000001</v>
          </cell>
          <cell r="CZ128">
            <v>167506.848</v>
          </cell>
          <cell r="DA128">
            <v>173090.40960000001</v>
          </cell>
          <cell r="DB128">
            <v>167506.848</v>
          </cell>
          <cell r="DC128">
            <v>173090.40960000001</v>
          </cell>
          <cell r="DD128">
            <v>173090.40960000001</v>
          </cell>
          <cell r="DE128">
            <v>156339.7248</v>
          </cell>
          <cell r="DF128">
            <v>173090.40960000001</v>
          </cell>
          <cell r="DG128">
            <v>167506.848</v>
          </cell>
          <cell r="DH128">
            <v>173090.40960000001</v>
          </cell>
          <cell r="DI128">
            <v>167506.848</v>
          </cell>
          <cell r="DJ128">
            <v>173090.40960000001</v>
          </cell>
          <cell r="DK128">
            <v>173090.40960000001</v>
          </cell>
          <cell r="DL128">
            <v>167506.848</v>
          </cell>
          <cell r="DM128">
            <v>173090.40960000001</v>
          </cell>
          <cell r="DN128">
            <v>167506.848</v>
          </cell>
          <cell r="DO128">
            <v>173090.40960000001</v>
          </cell>
          <cell r="DP128">
            <v>172617.5232</v>
          </cell>
          <cell r="DQ128">
            <v>161480.9088</v>
          </cell>
          <cell r="DR128">
            <v>172617.5232</v>
          </cell>
          <cell r="DS128">
            <v>167049.21599999999</v>
          </cell>
          <cell r="DT128">
            <v>172617.5232</v>
          </cell>
          <cell r="DU128">
            <v>167049.21599999999</v>
          </cell>
          <cell r="DV128">
            <v>172617.5232</v>
          </cell>
          <cell r="DW128">
            <v>172617.5232</v>
          </cell>
          <cell r="DX128">
            <v>167049.21599999999</v>
          </cell>
          <cell r="DY128">
            <v>172617.5232</v>
          </cell>
          <cell r="DZ128">
            <v>167049.21599999999</v>
          </cell>
          <cell r="EA128">
            <v>172617.5232</v>
          </cell>
        </row>
        <row r="129">
          <cell r="D129" t="str">
            <v>RPS_82_Monterey_RWMD_bridging</v>
          </cell>
          <cell r="E129" t="str">
            <v>2009 Renewable Contracts</v>
          </cell>
          <cell r="F129"/>
          <cell r="G129" t="str">
            <v>Biomass and Waste</v>
          </cell>
          <cell r="H129">
            <v>40179</v>
          </cell>
          <cell r="I129">
            <v>1698.6264000000001</v>
          </cell>
          <cell r="J129">
            <v>1643.8320000000001</v>
          </cell>
          <cell r="K129">
            <v>1698.6264000000001</v>
          </cell>
        </row>
        <row r="130">
          <cell r="D130" t="str">
            <v>RPS_83_Wheat_Field_Shell_4</v>
          </cell>
          <cell r="E130" t="str">
            <v>2009 Renewable Contracts</v>
          </cell>
          <cell r="F130"/>
          <cell r="G130" t="str">
            <v>Wind (OOS)</v>
          </cell>
          <cell r="H130">
            <v>40179</v>
          </cell>
          <cell r="I130">
            <v>18556.3272</v>
          </cell>
          <cell r="J130">
            <v>35915.472000000002</v>
          </cell>
          <cell r="K130">
            <v>37112.654399999999</v>
          </cell>
          <cell r="L130">
            <v>18556.3272</v>
          </cell>
          <cell r="M130">
            <v>16760.553599999999</v>
          </cell>
          <cell r="N130">
            <v>18556.3272</v>
          </cell>
          <cell r="O130">
            <v>17957.736000000001</v>
          </cell>
          <cell r="P130">
            <v>18556.3272</v>
          </cell>
          <cell r="Q130">
            <v>17957.736000000001</v>
          </cell>
          <cell r="R130">
            <v>18556.3272</v>
          </cell>
          <cell r="S130">
            <v>18556.3272</v>
          </cell>
          <cell r="T130">
            <v>17957.736000000001</v>
          </cell>
          <cell r="U130">
            <v>18556.3272</v>
          </cell>
          <cell r="V130">
            <v>35915.472000000002</v>
          </cell>
          <cell r="W130">
            <v>37112.654399999999</v>
          </cell>
        </row>
        <row r="131">
          <cell r="D131" t="str">
            <v>RPS_84_Big_Horn_II_Shell_5</v>
          </cell>
          <cell r="E131" t="str">
            <v>2009 Renewable Contracts</v>
          </cell>
          <cell r="F131"/>
          <cell r="G131" t="str">
            <v>Wind (OOS)</v>
          </cell>
          <cell r="H131">
            <v>40179</v>
          </cell>
          <cell r="I131">
            <v>0</v>
          </cell>
          <cell r="J131">
            <v>0</v>
          </cell>
          <cell r="K131">
            <v>16666.6656</v>
          </cell>
        </row>
        <row r="132">
          <cell r="D132" t="str">
            <v>RPS_85_CombineHills_II_Shell_6</v>
          </cell>
          <cell r="E132" t="str">
            <v>2009 Renewable Contracts</v>
          </cell>
          <cell r="F132"/>
          <cell r="G132" t="str">
            <v>Wind (OOS)</v>
          </cell>
          <cell r="H132">
            <v>40179</v>
          </cell>
          <cell r="I132">
            <v>15128.7192</v>
          </cell>
          <cell r="J132">
            <v>14640.696</v>
          </cell>
          <cell r="K132">
            <v>0</v>
          </cell>
          <cell r="L132">
            <v>15128.7192</v>
          </cell>
          <cell r="M132">
            <v>13664.649600000001</v>
          </cell>
          <cell r="N132">
            <v>15128.7192</v>
          </cell>
          <cell r="O132">
            <v>14640.696</v>
          </cell>
          <cell r="P132">
            <v>15128.7192</v>
          </cell>
          <cell r="Q132">
            <v>14640.696</v>
          </cell>
          <cell r="R132">
            <v>15128.7192</v>
          </cell>
          <cell r="S132">
            <v>15128.7192</v>
          </cell>
          <cell r="T132">
            <v>14640.696</v>
          </cell>
          <cell r="U132">
            <v>15128.7192</v>
          </cell>
          <cell r="V132">
            <v>14640.696</v>
          </cell>
          <cell r="W132">
            <v>0</v>
          </cell>
        </row>
        <row r="133">
          <cell r="D133" t="str">
            <v>RPS_86_Alpaugh_Solar</v>
          </cell>
          <cell r="E133" t="str">
            <v>2009 Renewable Contracts</v>
          </cell>
          <cell r="F133"/>
          <cell r="G133" t="str">
            <v>Solar PV</v>
          </cell>
          <cell r="H133">
            <v>41122</v>
          </cell>
          <cell r="I133"/>
          <cell r="J133"/>
          <cell r="K133"/>
          <cell r="L133"/>
          <cell r="M133"/>
          <cell r="N133"/>
          <cell r="O133"/>
          <cell r="P133"/>
          <cell r="Q133"/>
          <cell r="R133"/>
          <cell r="S133"/>
          <cell r="T133"/>
          <cell r="U133"/>
          <cell r="V133"/>
          <cell r="W133"/>
          <cell r="X133"/>
          <cell r="Y133"/>
          <cell r="Z133"/>
          <cell r="AA133"/>
          <cell r="AB133"/>
          <cell r="AC133"/>
          <cell r="AD133"/>
          <cell r="AE133">
            <v>8024.1887999999999</v>
          </cell>
          <cell r="AF133">
            <v>7140.3180000000002</v>
          </cell>
          <cell r="AG133">
            <v>6094.6433999999999</v>
          </cell>
          <cell r="AH133">
            <v>4496.4480000000003</v>
          </cell>
          <cell r="AI133">
            <v>3404.42</v>
          </cell>
          <cell r="AJ133">
            <v>3907.6988000000001</v>
          </cell>
          <cell r="AK133">
            <v>4698.4672</v>
          </cell>
          <cell r="AL133">
            <v>6207.4120999999996</v>
          </cell>
          <cell r="AM133">
            <v>7957.2150000000001</v>
          </cell>
          <cell r="AN133">
            <v>9053.2152000000006</v>
          </cell>
          <cell r="AO133">
            <v>9050.1059999999998</v>
          </cell>
          <cell r="AP133">
            <v>9233.3871999999992</v>
          </cell>
          <cell r="AQ133">
            <v>9198.4781000000003</v>
          </cell>
          <cell r="AR133">
            <v>8185.2690000000002</v>
          </cell>
          <cell r="AS133">
            <v>6986.5568000000003</v>
          </cell>
          <cell r="AT133">
            <v>5154.4830000000002</v>
          </cell>
          <cell r="AU133">
            <v>3902.6396</v>
          </cell>
          <cell r="AV133">
            <v>3874.4792000000002</v>
          </cell>
          <cell r="AW133">
            <v>4658.5280000000002</v>
          </cell>
          <cell r="AX133">
            <v>6154.6469999999999</v>
          </cell>
          <cell r="AY133">
            <v>7889.5770000000002</v>
          </cell>
          <cell r="AZ133">
            <v>8976.2608</v>
          </cell>
          <cell r="BA133">
            <v>8973.1740000000009</v>
          </cell>
          <cell r="BB133">
            <v>9154.8983000000007</v>
          </cell>
          <cell r="BC133">
            <v>9120.2775000000001</v>
          </cell>
          <cell r="BD133">
            <v>8115.6840000000002</v>
          </cell>
          <cell r="BE133">
            <v>6927.1670000000004</v>
          </cell>
          <cell r="BF133">
            <v>5110.6620000000003</v>
          </cell>
          <cell r="BG133">
            <v>3869.4603000000002</v>
          </cell>
          <cell r="BH133">
            <v>3841.5479</v>
          </cell>
          <cell r="BI133">
            <v>4618.9304000000002</v>
          </cell>
          <cell r="BJ133">
            <v>6102.3344999999999</v>
          </cell>
          <cell r="BK133">
            <v>7822.5209999999997</v>
          </cell>
          <cell r="BL133">
            <v>8899.9635999999991</v>
          </cell>
          <cell r="BM133">
            <v>8896.9050000000007</v>
          </cell>
          <cell r="BN133">
            <v>9077.0882999999994</v>
          </cell>
          <cell r="BO133">
            <v>9042.7620000000006</v>
          </cell>
          <cell r="BP133">
            <v>8046.7079999999996</v>
          </cell>
          <cell r="BQ133">
            <v>6868.2948999999999</v>
          </cell>
          <cell r="BR133">
            <v>5067.2250000000004</v>
          </cell>
          <cell r="BS133">
            <v>3836.5754999999999</v>
          </cell>
          <cell r="BT133">
            <v>3808.9265999999998</v>
          </cell>
          <cell r="BU133">
            <v>4743.2632000000003</v>
          </cell>
          <cell r="BV133">
            <v>6050.5087000000003</v>
          </cell>
          <cell r="BW133">
            <v>7756.0860000000002</v>
          </cell>
          <cell r="BX133">
            <v>8824.3732</v>
          </cell>
          <cell r="BY133">
            <v>8821.3469999999998</v>
          </cell>
          <cell r="BZ133">
            <v>9000.0005999999994</v>
          </cell>
          <cell r="CA133">
            <v>8965.9626000000007</v>
          </cell>
          <cell r="CB133">
            <v>7978.3680000000004</v>
          </cell>
          <cell r="CC133">
            <v>6809.9560000000001</v>
          </cell>
          <cell r="CD133">
            <v>5024.1840000000002</v>
          </cell>
          <cell r="CE133">
            <v>3803.9883</v>
          </cell>
          <cell r="CF133">
            <v>3776.5502000000001</v>
          </cell>
          <cell r="CG133">
            <v>4540.7683999999999</v>
          </cell>
          <cell r="CH133">
            <v>5999.0703999999996</v>
          </cell>
          <cell r="CI133">
            <v>7690.1490000000003</v>
          </cell>
          <cell r="CJ133">
            <v>8749.3593999999994</v>
          </cell>
          <cell r="CK133">
            <v>8746.35</v>
          </cell>
          <cell r="CL133">
            <v>8923.4771000000001</v>
          </cell>
          <cell r="CM133">
            <v>8889.7335999999996</v>
          </cell>
          <cell r="CN133">
            <v>7910.5379999999996</v>
          </cell>
          <cell r="CO133">
            <v>6752.0604000000003</v>
          </cell>
          <cell r="CP133">
            <v>4981.47</v>
          </cell>
          <cell r="CQ133">
            <v>3771.6491000000001</v>
          </cell>
          <cell r="CR133">
            <v>3712.5817000000002</v>
          </cell>
          <cell r="CS133">
            <v>4463.8635999999997</v>
          </cell>
          <cell r="CT133">
            <v>5897.4678999999996</v>
          </cell>
          <cell r="CU133">
            <v>7559.9009999999998</v>
          </cell>
          <cell r="CV133">
            <v>8601.1762999999992</v>
          </cell>
          <cell r="CW133">
            <v>8598.2219999999998</v>
          </cell>
          <cell r="CX133">
            <v>8772.3490000000002</v>
          </cell>
          <cell r="CY133">
            <v>8739.1790000000001</v>
          </cell>
          <cell r="CZ133">
            <v>7776.5609999999997</v>
          </cell>
          <cell r="DA133">
            <v>6637.7138000000004</v>
          </cell>
          <cell r="DB133">
            <v>4897.1040000000003</v>
          </cell>
          <cell r="DC133">
            <v>3707.7797999999998</v>
          </cell>
          <cell r="DD133">
            <v>3688.3117999999999</v>
          </cell>
          <cell r="DE133">
            <v>4434.6764000000003</v>
          </cell>
          <cell r="DF133">
            <v>5858.9070000000002</v>
          </cell>
          <cell r="DG133">
            <v>7510.4669999999996</v>
          </cell>
          <cell r="DH133">
            <v>8544.9330000000009</v>
          </cell>
          <cell r="DI133">
            <v>8542.0020000000004</v>
          </cell>
          <cell r="DJ133">
            <v>8714.9958999999999</v>
          </cell>
          <cell r="DK133">
            <v>8682.0336000000007</v>
          </cell>
          <cell r="DL133">
            <v>7725.7110000000002</v>
          </cell>
          <cell r="DM133">
            <v>6594.3107</v>
          </cell>
          <cell r="DN133">
            <v>4865.085</v>
          </cell>
          <cell r="DO133">
            <v>3683.5284999999999</v>
          </cell>
          <cell r="DP133">
            <v>3642.4535000000001</v>
          </cell>
          <cell r="DQ133">
            <v>4535.9508999999998</v>
          </cell>
          <cell r="DR133">
            <v>5786.0631999999996</v>
          </cell>
          <cell r="DS133">
            <v>7417.0919999999996</v>
          </cell>
          <cell r="DT133">
            <v>8438.6898000000001</v>
          </cell>
          <cell r="DU133">
            <v>8435.7960000000003</v>
          </cell>
          <cell r="DV133">
            <v>8606.6384999999991</v>
          </cell>
          <cell r="DW133">
            <v>8574.0915999999997</v>
          </cell>
          <cell r="DX133">
            <v>7629.6629999999996</v>
          </cell>
          <cell r="DY133">
            <v>6512.3188</v>
          </cell>
          <cell r="DZ133">
            <v>4804.6019999999999</v>
          </cell>
          <cell r="EA133">
            <v>3637.7321999999999</v>
          </cell>
        </row>
        <row r="134">
          <cell r="D134" t="str">
            <v>RPS_87_Alpaugh_North</v>
          </cell>
          <cell r="E134" t="str">
            <v>2009 Renewable Contracts</v>
          </cell>
          <cell r="F134"/>
          <cell r="G134" t="str">
            <v>Solar PV</v>
          </cell>
          <cell r="H134">
            <v>41214</v>
          </cell>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v>7398.4080000000004</v>
          </cell>
          <cell r="AI134">
            <v>5601.5977000000003</v>
          </cell>
          <cell r="AJ134">
            <v>1795.7587000000001</v>
          </cell>
          <cell r="AK134">
            <v>2159.15</v>
          </cell>
          <cell r="AL134">
            <v>2852.5828000000001</v>
          </cell>
          <cell r="AM134">
            <v>3656.694</v>
          </cell>
          <cell r="AN134">
            <v>4160.3518999999997</v>
          </cell>
          <cell r="AO134">
            <v>4158.93</v>
          </cell>
          <cell r="AP134">
            <v>4243.1498000000001</v>
          </cell>
          <cell r="AQ134">
            <v>4227.1010999999999</v>
          </cell>
          <cell r="AR134">
            <v>3761.49</v>
          </cell>
          <cell r="AS134">
            <v>3210.6390000000001</v>
          </cell>
          <cell r="AT134">
            <v>2368.71</v>
          </cell>
          <cell r="AU134">
            <v>1793.4337</v>
          </cell>
          <cell r="AV134">
            <v>1778.8296</v>
          </cell>
          <cell r="AW134">
            <v>2138.7912000000001</v>
          </cell>
          <cell r="AX134">
            <v>2825.6840999999999</v>
          </cell>
          <cell r="AY134">
            <v>3622.2150000000001</v>
          </cell>
          <cell r="AZ134">
            <v>4121.1244999999999</v>
          </cell>
          <cell r="BA134">
            <v>4119.7079999999996</v>
          </cell>
          <cell r="BB134">
            <v>4203.1381000000001</v>
          </cell>
          <cell r="BC134">
            <v>4187.2443999999996</v>
          </cell>
          <cell r="BD134">
            <v>3726.027</v>
          </cell>
          <cell r="BE134">
            <v>3180.3551000000002</v>
          </cell>
          <cell r="BF134">
            <v>2346.375</v>
          </cell>
          <cell r="BG134">
            <v>1776.5232000000001</v>
          </cell>
          <cell r="BH134">
            <v>1767.2231999999999</v>
          </cell>
          <cell r="BI134">
            <v>2124.8416000000002</v>
          </cell>
          <cell r="BJ134">
            <v>2807.2514999999999</v>
          </cell>
          <cell r="BK134">
            <v>3598.59</v>
          </cell>
          <cell r="BL134">
            <v>4094.2381999999998</v>
          </cell>
          <cell r="BM134">
            <v>4092.84</v>
          </cell>
          <cell r="BN134">
            <v>4175.7248</v>
          </cell>
          <cell r="BO134">
            <v>4159.9333999999999</v>
          </cell>
          <cell r="BP134">
            <v>3701.7150000000001</v>
          </cell>
          <cell r="BQ134">
            <v>3159.6129999999998</v>
          </cell>
          <cell r="BR134">
            <v>2331.069</v>
          </cell>
          <cell r="BS134">
            <v>1764.9322999999999</v>
          </cell>
          <cell r="BT134">
            <v>1745.2008000000001</v>
          </cell>
          <cell r="BU134">
            <v>2173.2977000000001</v>
          </cell>
          <cell r="BV134">
            <v>2772.2618000000002</v>
          </cell>
          <cell r="BW134">
            <v>3553.7249999999999</v>
          </cell>
          <cell r="BX134">
            <v>4043.2060000000001</v>
          </cell>
          <cell r="BY134">
            <v>4041.819</v>
          </cell>
          <cell r="BZ134">
            <v>4123.6696000000002</v>
          </cell>
          <cell r="CA134">
            <v>4108.0766000000003</v>
          </cell>
          <cell r="CB134">
            <v>3655.569</v>
          </cell>
          <cell r="CC134">
            <v>3120.2244000000001</v>
          </cell>
          <cell r="CD134">
            <v>2302.011</v>
          </cell>
          <cell r="CE134">
            <v>1742.9347</v>
          </cell>
          <cell r="CF134">
            <v>1733.8765000000001</v>
          </cell>
          <cell r="CG134">
            <v>2084.7428</v>
          </cell>
          <cell r="CH134">
            <v>2754.2725</v>
          </cell>
          <cell r="CI134">
            <v>3530.6729999999998</v>
          </cell>
          <cell r="CJ134">
            <v>4016.9738000000002</v>
          </cell>
          <cell r="CK134">
            <v>4015.6019999999999</v>
          </cell>
          <cell r="CL134">
            <v>4096.9197000000004</v>
          </cell>
          <cell r="CM134">
            <v>4081.4290000000001</v>
          </cell>
          <cell r="CN134">
            <v>3631.86</v>
          </cell>
          <cell r="CO134">
            <v>3099.9875999999999</v>
          </cell>
          <cell r="CP134">
            <v>2287.08</v>
          </cell>
          <cell r="CQ134">
            <v>1731.6259</v>
          </cell>
          <cell r="CR134">
            <v>1719.0957000000001</v>
          </cell>
          <cell r="CS134">
            <v>2066.9712</v>
          </cell>
          <cell r="CT134">
            <v>2730.7930999999999</v>
          </cell>
          <cell r="CU134">
            <v>3500.5709999999999</v>
          </cell>
          <cell r="CV134">
            <v>3982.7280999999998</v>
          </cell>
          <cell r="CW134">
            <v>3981.3629999999998</v>
          </cell>
          <cell r="CX134">
            <v>4061.9920000000002</v>
          </cell>
          <cell r="CY134">
            <v>4046.6315</v>
          </cell>
          <cell r="CZ134">
            <v>3600.8939999999998</v>
          </cell>
          <cell r="DA134">
            <v>3073.5569999999998</v>
          </cell>
          <cell r="DB134">
            <v>2267.5830000000001</v>
          </cell>
          <cell r="DC134">
            <v>1716.8668</v>
          </cell>
          <cell r="DD134">
            <v>1707.9170999999999</v>
          </cell>
          <cell r="DE134">
            <v>2053.5284000000001</v>
          </cell>
          <cell r="DF134">
            <v>2713.0331999999999</v>
          </cell>
          <cell r="DG134">
            <v>3477.8040000000001</v>
          </cell>
          <cell r="DH134">
            <v>3956.8213999999998</v>
          </cell>
          <cell r="DI134">
            <v>3955.473</v>
          </cell>
          <cell r="DJ134">
            <v>4035.5738000000001</v>
          </cell>
          <cell r="DK134">
            <v>4020.3094000000001</v>
          </cell>
          <cell r="DL134">
            <v>3577.4760000000001</v>
          </cell>
          <cell r="DM134">
            <v>3053.5682000000002</v>
          </cell>
          <cell r="DN134">
            <v>2252.835</v>
          </cell>
          <cell r="DO134">
            <v>1705.7005999999999</v>
          </cell>
          <cell r="DP134">
            <v>1686.6077</v>
          </cell>
          <cell r="DQ134">
            <v>2100.3308000000002</v>
          </cell>
          <cell r="DR134">
            <v>2679.1812</v>
          </cell>
          <cell r="DS134">
            <v>3434.415</v>
          </cell>
          <cell r="DT134">
            <v>3907.4632000000001</v>
          </cell>
          <cell r="DU134">
            <v>3906.12</v>
          </cell>
          <cell r="DV134">
            <v>3985.2235999999998</v>
          </cell>
          <cell r="DW134">
            <v>3970.1482999999998</v>
          </cell>
          <cell r="DX134">
            <v>3532.8449999999998</v>
          </cell>
          <cell r="DY134">
            <v>3015.4753999999998</v>
          </cell>
          <cell r="DZ134">
            <v>2224.7190000000001</v>
          </cell>
          <cell r="EA134">
            <v>1684.4159999999999</v>
          </cell>
        </row>
        <row r="135">
          <cell r="D135" t="str">
            <v>RPS_88_Atwell_Island</v>
          </cell>
          <cell r="E135" t="str">
            <v>2009 Renewable Contracts</v>
          </cell>
          <cell r="F135"/>
          <cell r="G135" t="str">
            <v>Solar PV</v>
          </cell>
          <cell r="H135">
            <v>41061</v>
          </cell>
          <cell r="I135"/>
          <cell r="J135"/>
          <cell r="K135"/>
          <cell r="L135"/>
          <cell r="M135"/>
          <cell r="N135"/>
          <cell r="O135"/>
          <cell r="P135"/>
          <cell r="Q135"/>
          <cell r="R135"/>
          <cell r="S135"/>
          <cell r="T135"/>
          <cell r="U135"/>
          <cell r="V135"/>
          <cell r="W135"/>
          <cell r="X135"/>
          <cell r="Y135"/>
          <cell r="Z135"/>
          <cell r="AA135"/>
          <cell r="AB135"/>
          <cell r="AC135">
            <v>5775.4560000000001</v>
          </cell>
          <cell r="AD135">
            <v>5892.4179999999997</v>
          </cell>
          <cell r="AE135">
            <v>5870.1351999999997</v>
          </cell>
          <cell r="AF135">
            <v>5223.5370000000003</v>
          </cell>
          <cell r="AG135">
            <v>4458.5718999999999</v>
          </cell>
          <cell r="AH135">
            <v>3289.4070000000002</v>
          </cell>
          <cell r="AI135">
            <v>2490.5245</v>
          </cell>
          <cell r="AJ135">
            <v>1811.5283999999999</v>
          </cell>
          <cell r="AK135">
            <v>2178.1116000000002</v>
          </cell>
          <cell r="AL135">
            <v>2877.6277</v>
          </cell>
          <cell r="AM135">
            <v>3688.797</v>
          </cell>
          <cell r="AN135">
            <v>4196.8729999999996</v>
          </cell>
          <cell r="AO135">
            <v>4195.4399999999996</v>
          </cell>
          <cell r="AP135">
            <v>4280.4025000000001</v>
          </cell>
          <cell r="AQ135">
            <v>4264.2174000000005</v>
          </cell>
          <cell r="AR135">
            <v>3794.5140000000001</v>
          </cell>
          <cell r="AS135">
            <v>3238.8180000000002</v>
          </cell>
          <cell r="AT135">
            <v>2389.5030000000002</v>
          </cell>
          <cell r="AU135">
            <v>1809.1786</v>
          </cell>
          <cell r="AV135">
            <v>1786.5889</v>
          </cell>
          <cell r="AW135">
            <v>2148.1347999999998</v>
          </cell>
          <cell r="AX135">
            <v>2838.0252</v>
          </cell>
          <cell r="AY135">
            <v>3638.0279999999998</v>
          </cell>
          <cell r="AZ135">
            <v>4139.1138000000001</v>
          </cell>
          <cell r="BA135">
            <v>4137.6899999999996</v>
          </cell>
          <cell r="BB135">
            <v>4221.4931999999999</v>
          </cell>
          <cell r="BC135">
            <v>4205.5250999999998</v>
          </cell>
          <cell r="BD135">
            <v>3742.2930000000001</v>
          </cell>
          <cell r="BE135">
            <v>3194.24</v>
          </cell>
          <cell r="BF135">
            <v>2356.614</v>
          </cell>
          <cell r="BG135">
            <v>1784.2825</v>
          </cell>
          <cell r="BH135">
            <v>1774.9422</v>
          </cell>
          <cell r="BI135">
            <v>2134.1235999999999</v>
          </cell>
          <cell r="BJ135">
            <v>2819.5120000000002</v>
          </cell>
          <cell r="BK135">
            <v>3614.3069999999998</v>
          </cell>
          <cell r="BL135">
            <v>4112.1220999999996</v>
          </cell>
          <cell r="BM135">
            <v>4110.7139999999999</v>
          </cell>
          <cell r="BN135">
            <v>4193.9589999999998</v>
          </cell>
          <cell r="BO135">
            <v>4178.0994000000001</v>
          </cell>
          <cell r="BP135">
            <v>3717.8879999999999</v>
          </cell>
          <cell r="BQ135">
            <v>3173.4142000000002</v>
          </cell>
          <cell r="BR135">
            <v>2341.2449999999999</v>
          </cell>
          <cell r="BS135">
            <v>1772.6420000000001</v>
          </cell>
          <cell r="BT135">
            <v>1752.8547000000001</v>
          </cell>
          <cell r="BU135">
            <v>2182.83</v>
          </cell>
          <cell r="BV135">
            <v>2784.4169000000002</v>
          </cell>
          <cell r="BW135">
            <v>3569.3159999999998</v>
          </cell>
          <cell r="BX135">
            <v>4060.9441999999999</v>
          </cell>
          <cell r="BY135">
            <v>4059.549</v>
          </cell>
          <cell r="BZ135">
            <v>4141.7611999999999</v>
          </cell>
          <cell r="CA135">
            <v>4126.0968999999996</v>
          </cell>
          <cell r="CB135">
            <v>3671.61</v>
          </cell>
          <cell r="CC135">
            <v>3133.9171000000001</v>
          </cell>
          <cell r="CD135">
            <v>2312.1120000000001</v>
          </cell>
          <cell r="CE135">
            <v>1750.5824</v>
          </cell>
          <cell r="CF135">
            <v>1741.4591</v>
          </cell>
          <cell r="CG135">
            <v>2093.8568</v>
          </cell>
          <cell r="CH135">
            <v>2766.3159999999998</v>
          </cell>
          <cell r="CI135">
            <v>3546.1109999999999</v>
          </cell>
          <cell r="CJ135">
            <v>4034.5353</v>
          </cell>
          <cell r="CK135">
            <v>4033.1489999999999</v>
          </cell>
          <cell r="CL135">
            <v>4114.8253000000004</v>
          </cell>
          <cell r="CM135">
            <v>4099.2695000000003</v>
          </cell>
          <cell r="CN135">
            <v>3647.7359999999999</v>
          </cell>
          <cell r="CO135">
            <v>3113.5346</v>
          </cell>
          <cell r="CP135">
            <v>2297.0729999999999</v>
          </cell>
          <cell r="CQ135">
            <v>1739.1992</v>
          </cell>
          <cell r="CR135">
            <v>1726.6224999999999</v>
          </cell>
          <cell r="CS135">
            <v>2076.0264000000002</v>
          </cell>
          <cell r="CT135">
            <v>2742.7498000000001</v>
          </cell>
          <cell r="CU135">
            <v>3515.9070000000002</v>
          </cell>
          <cell r="CV135">
            <v>4000.1779999999999</v>
          </cell>
          <cell r="CW135">
            <v>3998.7959999999998</v>
          </cell>
          <cell r="CX135">
            <v>4079.7797999999998</v>
          </cell>
          <cell r="CY135">
            <v>4064.3634999999999</v>
          </cell>
          <cell r="CZ135">
            <v>3616.6709999999998</v>
          </cell>
          <cell r="DA135">
            <v>3087.0264999999999</v>
          </cell>
          <cell r="DB135">
            <v>2277.5129999999999</v>
          </cell>
          <cell r="DC135">
            <v>1724.3842999999999</v>
          </cell>
          <cell r="DD135">
            <v>1715.3942999999999</v>
          </cell>
          <cell r="DE135">
            <v>2062.5248000000001</v>
          </cell>
          <cell r="DF135">
            <v>2724.9186</v>
          </cell>
          <cell r="DG135">
            <v>3493.047</v>
          </cell>
          <cell r="DH135">
            <v>3974.1689999999999</v>
          </cell>
          <cell r="DI135">
            <v>3972.8009999999999</v>
          </cell>
          <cell r="DJ135">
            <v>4053.2593000000002</v>
          </cell>
          <cell r="DK135">
            <v>4037.9297999999999</v>
          </cell>
          <cell r="DL135">
            <v>3593.154</v>
          </cell>
          <cell r="DM135">
            <v>3066.9477999999999</v>
          </cell>
          <cell r="DN135">
            <v>2262.7049999999999</v>
          </cell>
          <cell r="DO135">
            <v>1713.1777999999999</v>
          </cell>
          <cell r="DP135">
            <v>1693.9794999999999</v>
          </cell>
          <cell r="DQ135">
            <v>2109.518</v>
          </cell>
          <cell r="DR135">
            <v>2690.8991999999998</v>
          </cell>
          <cell r="DS135">
            <v>3449.4360000000001</v>
          </cell>
          <cell r="DT135">
            <v>3924.5410999999999</v>
          </cell>
          <cell r="DU135">
            <v>3923.2049999999999</v>
          </cell>
          <cell r="DV135">
            <v>4002.6579999999999</v>
          </cell>
          <cell r="DW135">
            <v>3987.5113999999999</v>
          </cell>
          <cell r="DX135">
            <v>3548.2919999999999</v>
          </cell>
          <cell r="DY135">
            <v>3028.6565999999998</v>
          </cell>
          <cell r="DZ135">
            <v>2234.4540000000002</v>
          </cell>
          <cell r="EA135">
            <v>1691.7846999999999</v>
          </cell>
        </row>
        <row r="136">
          <cell r="D136" t="str">
            <v>RPS_89_Corcoran</v>
          </cell>
          <cell r="E136" t="str">
            <v>2009 Renewable Contracts</v>
          </cell>
          <cell r="F136"/>
          <cell r="G136" t="str">
            <v>Solar PV</v>
          </cell>
          <cell r="H136">
            <v>41183</v>
          </cell>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v>6967.5352000000003</v>
          </cell>
          <cell r="AH136">
            <v>5140.4489999999996</v>
          </cell>
          <cell r="AI136">
            <v>3892.0158999999999</v>
          </cell>
          <cell r="AJ136">
            <v>1798.3348000000001</v>
          </cell>
          <cell r="AK136">
            <v>2162.2467999999999</v>
          </cell>
          <cell r="AL136">
            <v>2856.6716999999999</v>
          </cell>
          <cell r="AM136">
            <v>3661.9319999999998</v>
          </cell>
          <cell r="AN136">
            <v>4166.3163000000004</v>
          </cell>
          <cell r="AO136">
            <v>4164.8789999999999</v>
          </cell>
          <cell r="AP136">
            <v>4249.2289000000001</v>
          </cell>
          <cell r="AQ136">
            <v>4233.1616000000004</v>
          </cell>
          <cell r="AR136">
            <v>3766.884</v>
          </cell>
          <cell r="AS136">
            <v>3215.2393999999999</v>
          </cell>
          <cell r="AT136">
            <v>2372.1060000000002</v>
          </cell>
          <cell r="AU136">
            <v>1796.0036</v>
          </cell>
          <cell r="AV136">
            <v>1780.0913</v>
          </cell>
          <cell r="AW136">
            <v>2140.3144000000002</v>
          </cell>
          <cell r="AX136">
            <v>2827.6867000000002</v>
          </cell>
          <cell r="AY136">
            <v>3624.7860000000001</v>
          </cell>
          <cell r="AZ136">
            <v>4124.0478000000003</v>
          </cell>
          <cell r="BA136">
            <v>4122.63</v>
          </cell>
          <cell r="BB136">
            <v>4206.1265000000003</v>
          </cell>
          <cell r="BC136">
            <v>4190.2266</v>
          </cell>
          <cell r="BD136">
            <v>3728.6669999999999</v>
          </cell>
          <cell r="BE136">
            <v>3182.6181000000001</v>
          </cell>
          <cell r="BF136">
            <v>2348.0459999999998</v>
          </cell>
          <cell r="BG136">
            <v>1777.7818</v>
          </cell>
          <cell r="BH136">
            <v>1768.4848999999999</v>
          </cell>
          <cell r="BI136">
            <v>2126.3620000000001</v>
          </cell>
          <cell r="BJ136">
            <v>2809.2572</v>
          </cell>
          <cell r="BK136">
            <v>3601.1550000000002</v>
          </cell>
          <cell r="BL136">
            <v>4097.1646000000001</v>
          </cell>
          <cell r="BM136">
            <v>4095.759</v>
          </cell>
          <cell r="BN136">
            <v>4178.7101000000002</v>
          </cell>
          <cell r="BO136">
            <v>4162.9093999999996</v>
          </cell>
          <cell r="BP136">
            <v>3704.3609999999999</v>
          </cell>
          <cell r="BQ136">
            <v>3161.8728999999998</v>
          </cell>
          <cell r="BR136">
            <v>2332.7339999999999</v>
          </cell>
          <cell r="BS136">
            <v>1766.194</v>
          </cell>
          <cell r="BT136">
            <v>1746.4563000000001</v>
          </cell>
          <cell r="BU136">
            <v>2174.8665999999998</v>
          </cell>
          <cell r="BV136">
            <v>2774.2613000000001</v>
          </cell>
          <cell r="BW136">
            <v>3556.29</v>
          </cell>
          <cell r="BX136">
            <v>4046.12</v>
          </cell>
          <cell r="BY136">
            <v>4044.741</v>
          </cell>
          <cell r="BZ136">
            <v>4126.6486999999997</v>
          </cell>
          <cell r="CA136">
            <v>4111.0464000000002</v>
          </cell>
          <cell r="CB136">
            <v>3658.212</v>
          </cell>
          <cell r="CC136">
            <v>3122.4874</v>
          </cell>
          <cell r="CD136">
            <v>2303.6729999999998</v>
          </cell>
          <cell r="CE136">
            <v>1744.1932999999999</v>
          </cell>
          <cell r="CF136">
            <v>1720.3574000000001</v>
          </cell>
          <cell r="CG136">
            <v>2068.4915999999998</v>
          </cell>
          <cell r="CH136">
            <v>2732.8049999999998</v>
          </cell>
          <cell r="CI136">
            <v>3503.145</v>
          </cell>
          <cell r="CJ136">
            <v>3985.6576</v>
          </cell>
          <cell r="CK136">
            <v>3984.288</v>
          </cell>
          <cell r="CL136">
            <v>4064.9742000000001</v>
          </cell>
          <cell r="CM136">
            <v>4049.6075000000001</v>
          </cell>
          <cell r="CN136">
            <v>3603.5430000000001</v>
          </cell>
          <cell r="CO136">
            <v>3075.8107</v>
          </cell>
          <cell r="CP136">
            <v>2269.248</v>
          </cell>
          <cell r="CQ136">
            <v>1718.1253999999999</v>
          </cell>
          <cell r="CR136">
            <v>1709.1292000000001</v>
          </cell>
          <cell r="CS136">
            <v>2054.9872</v>
          </cell>
          <cell r="CT136">
            <v>2714.9645</v>
          </cell>
          <cell r="CU136">
            <v>3480.2820000000002</v>
          </cell>
          <cell r="CV136">
            <v>3959.6424000000002</v>
          </cell>
          <cell r="CW136">
            <v>3958.2809999999999</v>
          </cell>
          <cell r="CX136">
            <v>4038.4475000000002</v>
          </cell>
          <cell r="CY136">
            <v>4023.1738</v>
          </cell>
          <cell r="CZ136">
            <v>3580.02</v>
          </cell>
          <cell r="DA136">
            <v>3055.7444</v>
          </cell>
          <cell r="DB136">
            <v>2254.44</v>
          </cell>
          <cell r="DC136">
            <v>1706.9127000000001</v>
          </cell>
          <cell r="DD136">
            <v>1691.2112</v>
          </cell>
          <cell r="DE136">
            <v>2033.4467999999999</v>
          </cell>
          <cell r="DF136">
            <v>2686.5034000000001</v>
          </cell>
          <cell r="DG136">
            <v>3443.8020000000001</v>
          </cell>
          <cell r="DH136">
            <v>3918.1396</v>
          </cell>
          <cell r="DI136">
            <v>3916.7910000000002</v>
          </cell>
          <cell r="DJ136">
            <v>3996.1170000000002</v>
          </cell>
          <cell r="DK136">
            <v>3980.9983000000002</v>
          </cell>
          <cell r="DL136">
            <v>3542.4989999999998</v>
          </cell>
          <cell r="DM136">
            <v>3023.7089999999998</v>
          </cell>
          <cell r="DN136">
            <v>2230.806</v>
          </cell>
          <cell r="DO136">
            <v>1689.0226</v>
          </cell>
          <cell r="DP136">
            <v>1673.4822999999999</v>
          </cell>
          <cell r="DQ136">
            <v>2084.0009</v>
          </cell>
          <cell r="DR136">
            <v>2658.3368</v>
          </cell>
          <cell r="DS136">
            <v>3407.7</v>
          </cell>
          <cell r="DT136">
            <v>3877.0677000000001</v>
          </cell>
          <cell r="DU136">
            <v>3875.73</v>
          </cell>
          <cell r="DV136">
            <v>3954.2235999999998</v>
          </cell>
          <cell r="DW136">
            <v>3939.2723000000001</v>
          </cell>
          <cell r="DX136">
            <v>3505.3649999999998</v>
          </cell>
          <cell r="DY136">
            <v>2992.0115000000001</v>
          </cell>
          <cell r="DZ136">
            <v>2207.4180000000001</v>
          </cell>
          <cell r="EA136">
            <v>1671.3185000000001</v>
          </cell>
        </row>
        <row r="137">
          <cell r="D137" t="str">
            <v>RPS_8_Chowchilla</v>
          </cell>
          <cell r="E137" t="str">
            <v>2005 Renewable Contracts</v>
          </cell>
          <cell r="F137"/>
          <cell r="G137" t="str">
            <v>Biomass and Waste</v>
          </cell>
          <cell r="H137">
            <v>40269</v>
          </cell>
          <cell r="I137">
            <v>4586.3136000000004</v>
          </cell>
          <cell r="J137">
            <v>4438.3680000000004</v>
          </cell>
          <cell r="K137">
            <v>4586.3136000000004</v>
          </cell>
          <cell r="L137">
            <v>4586.3136000000004</v>
          </cell>
          <cell r="M137">
            <v>4142.4768000000004</v>
          </cell>
          <cell r="N137">
            <v>4586.3136000000004</v>
          </cell>
          <cell r="O137">
            <v>4438.3680000000004</v>
          </cell>
          <cell r="P137">
            <v>4586.3136000000004</v>
          </cell>
          <cell r="Q137">
            <v>4438.3680000000004</v>
          </cell>
          <cell r="R137">
            <v>4586.3136000000004</v>
          </cell>
          <cell r="S137">
            <v>4586.3136000000004</v>
          </cell>
          <cell r="T137">
            <v>4438.3680000000004</v>
          </cell>
          <cell r="U137">
            <v>4586.3136000000004</v>
          </cell>
          <cell r="V137">
            <v>4438.3680000000004</v>
          </cell>
          <cell r="W137">
            <v>4586.3136000000004</v>
          </cell>
        </row>
        <row r="138">
          <cell r="D138" t="str">
            <v>RPS_90_White_River</v>
          </cell>
          <cell r="E138" t="str">
            <v>2009 Renewable Contracts</v>
          </cell>
          <cell r="F138"/>
          <cell r="G138" t="str">
            <v>Solar PV</v>
          </cell>
          <cell r="H138">
            <v>41091</v>
          </cell>
          <cell r="I138"/>
          <cell r="J138"/>
          <cell r="K138"/>
          <cell r="L138"/>
          <cell r="M138"/>
          <cell r="N138"/>
          <cell r="O138"/>
          <cell r="P138"/>
          <cell r="Q138"/>
          <cell r="R138"/>
          <cell r="S138"/>
          <cell r="T138"/>
          <cell r="U138"/>
          <cell r="V138"/>
          <cell r="W138"/>
          <cell r="X138"/>
          <cell r="Y138"/>
          <cell r="Z138"/>
          <cell r="AA138"/>
          <cell r="AB138"/>
          <cell r="AC138"/>
          <cell r="AD138">
            <v>5410.9539000000004</v>
          </cell>
          <cell r="AE138">
            <v>5390.4845999999998</v>
          </cell>
          <cell r="AF138">
            <v>4796.7269999999999</v>
          </cell>
          <cell r="AG138">
            <v>4094.2629999999999</v>
          </cell>
          <cell r="AH138">
            <v>3020.6309999999999</v>
          </cell>
          <cell r="AI138">
            <v>2287.0250000000001</v>
          </cell>
          <cell r="AJ138">
            <v>1808.1556</v>
          </cell>
          <cell r="AK138">
            <v>2174.0628000000002</v>
          </cell>
          <cell r="AL138">
            <v>2872.2739999999999</v>
          </cell>
          <cell r="AM138">
            <v>3681.93</v>
          </cell>
          <cell r="AN138">
            <v>4189.0672000000004</v>
          </cell>
          <cell r="AO138">
            <v>4187.6369999999997</v>
          </cell>
          <cell r="AP138">
            <v>4272.4479000000001</v>
          </cell>
          <cell r="AQ138">
            <v>4256.2782999999999</v>
          </cell>
          <cell r="AR138">
            <v>3787.4580000000001</v>
          </cell>
          <cell r="AS138">
            <v>3232.7946999999999</v>
          </cell>
          <cell r="AT138">
            <v>2385.0659999999998</v>
          </cell>
          <cell r="AU138">
            <v>1805.8119999999999</v>
          </cell>
          <cell r="AV138">
            <v>1784.9583</v>
          </cell>
          <cell r="AW138">
            <v>2146.1552000000001</v>
          </cell>
          <cell r="AX138">
            <v>2835.4180999999999</v>
          </cell>
          <cell r="AY138">
            <v>3634.6950000000002</v>
          </cell>
          <cell r="AZ138">
            <v>4135.3194000000003</v>
          </cell>
          <cell r="BA138">
            <v>4133.9009999999998</v>
          </cell>
          <cell r="BB138">
            <v>4217.6212999999998</v>
          </cell>
          <cell r="BC138">
            <v>4201.6687000000002</v>
          </cell>
          <cell r="BD138">
            <v>3738.855</v>
          </cell>
          <cell r="BE138">
            <v>3191.3105</v>
          </cell>
          <cell r="BF138">
            <v>2354.451</v>
          </cell>
          <cell r="BG138">
            <v>1782.6425999999999</v>
          </cell>
          <cell r="BH138">
            <v>1773.3116</v>
          </cell>
          <cell r="BI138">
            <v>2132.1608000000001</v>
          </cell>
          <cell r="BJ138">
            <v>2816.9079999999999</v>
          </cell>
          <cell r="BK138">
            <v>3610.962</v>
          </cell>
          <cell r="BL138">
            <v>4108.3245999999999</v>
          </cell>
          <cell r="BM138">
            <v>4106.9189999999999</v>
          </cell>
          <cell r="BN138">
            <v>4190.0870999999997</v>
          </cell>
          <cell r="BO138">
            <v>4174.2430000000004</v>
          </cell>
          <cell r="BP138">
            <v>3714.4560000000001</v>
          </cell>
          <cell r="BQ138">
            <v>3170.4847</v>
          </cell>
          <cell r="BR138">
            <v>2339.085</v>
          </cell>
          <cell r="BS138">
            <v>1771.0145</v>
          </cell>
          <cell r="BT138">
            <v>1751.2179000000001</v>
          </cell>
          <cell r="BU138">
            <v>2180.7912999999999</v>
          </cell>
          <cell r="BV138">
            <v>2781.8222000000001</v>
          </cell>
          <cell r="BW138">
            <v>3565.9920000000002</v>
          </cell>
          <cell r="BX138">
            <v>4057.1529</v>
          </cell>
          <cell r="BY138">
            <v>4055.7660000000001</v>
          </cell>
          <cell r="BZ138">
            <v>4137.9017000000003</v>
          </cell>
          <cell r="CA138">
            <v>4122.2591000000002</v>
          </cell>
          <cell r="CB138">
            <v>3668.19</v>
          </cell>
          <cell r="CC138">
            <v>3130.9969000000001</v>
          </cell>
          <cell r="CD138">
            <v>2309.9580000000001</v>
          </cell>
          <cell r="CE138">
            <v>1748.9486999999999</v>
          </cell>
          <cell r="CF138">
            <v>1739.8130000000001</v>
          </cell>
          <cell r="CG138">
            <v>2091.8856000000001</v>
          </cell>
          <cell r="CH138">
            <v>2763.7150999999999</v>
          </cell>
          <cell r="CI138">
            <v>3542.7750000000001</v>
          </cell>
          <cell r="CJ138">
            <v>4030.7408999999998</v>
          </cell>
          <cell r="CK138">
            <v>4029.357</v>
          </cell>
          <cell r="CL138">
            <v>4110.9596000000001</v>
          </cell>
          <cell r="CM138">
            <v>4095.4131000000002</v>
          </cell>
          <cell r="CN138">
            <v>3644.3040000000001</v>
          </cell>
          <cell r="CO138">
            <v>3110.6082000000001</v>
          </cell>
          <cell r="CP138">
            <v>2294.9160000000002</v>
          </cell>
          <cell r="CQ138">
            <v>1737.5592999999999</v>
          </cell>
          <cell r="CR138">
            <v>1725.0353</v>
          </cell>
          <cell r="CS138">
            <v>2074.1111999999998</v>
          </cell>
          <cell r="CT138">
            <v>2740.2233000000001</v>
          </cell>
          <cell r="CU138">
            <v>3512.6669999999999</v>
          </cell>
          <cell r="CV138">
            <v>3996.4983000000002</v>
          </cell>
          <cell r="CW138">
            <v>3995.1210000000001</v>
          </cell>
          <cell r="CX138">
            <v>4076.0257000000001</v>
          </cell>
          <cell r="CY138">
            <v>4060.6156000000001</v>
          </cell>
          <cell r="CZ138">
            <v>3613.3380000000002</v>
          </cell>
          <cell r="DA138">
            <v>3084.1745000000001</v>
          </cell>
          <cell r="DB138">
            <v>2275.413</v>
          </cell>
          <cell r="DC138">
            <v>1722.7971</v>
          </cell>
          <cell r="DD138">
            <v>1713.8101999999999</v>
          </cell>
          <cell r="DE138">
            <v>2060.6068</v>
          </cell>
          <cell r="DF138">
            <v>2722.3951999999999</v>
          </cell>
          <cell r="DG138">
            <v>3489.8130000000001</v>
          </cell>
          <cell r="DH138">
            <v>3970.4769000000001</v>
          </cell>
          <cell r="DI138">
            <v>3969.1170000000002</v>
          </cell>
          <cell r="DJ138">
            <v>4049.5083</v>
          </cell>
          <cell r="DK138">
            <v>4034.1849999999999</v>
          </cell>
          <cell r="DL138">
            <v>3589.8270000000002</v>
          </cell>
          <cell r="DM138">
            <v>3064.1082000000001</v>
          </cell>
          <cell r="DN138">
            <v>2260.614</v>
          </cell>
          <cell r="DO138">
            <v>1711.5844</v>
          </cell>
          <cell r="DP138">
            <v>1692.4387999999999</v>
          </cell>
          <cell r="DQ138">
            <v>2107.5981999999999</v>
          </cell>
          <cell r="DR138">
            <v>2688.4502000000002</v>
          </cell>
          <cell r="DS138">
            <v>3446.2950000000001</v>
          </cell>
          <cell r="DT138">
            <v>3920.9792000000002</v>
          </cell>
          <cell r="DU138">
            <v>3919.6320000000001</v>
          </cell>
          <cell r="DV138">
            <v>3999.0124000000001</v>
          </cell>
          <cell r="DW138">
            <v>3983.8874999999998</v>
          </cell>
          <cell r="DX138">
            <v>3545.0639999999999</v>
          </cell>
          <cell r="DY138">
            <v>3025.9007000000001</v>
          </cell>
          <cell r="DZ138">
            <v>2232.4229999999998</v>
          </cell>
          <cell r="EA138">
            <v>1690.2471</v>
          </cell>
        </row>
        <row r="139">
          <cell r="D139" t="str">
            <v>RPS_91_Sand_Drag</v>
          </cell>
          <cell r="E139" t="str">
            <v>2009 Renewable Contracts</v>
          </cell>
          <cell r="F139"/>
          <cell r="G139" t="str">
            <v>Solar PV</v>
          </cell>
          <cell r="H139" t="str">
            <v>3/1//2011</v>
          </cell>
          <cell r="I139"/>
          <cell r="J139"/>
          <cell r="K139"/>
          <cell r="L139">
            <v>0</v>
          </cell>
          <cell r="M139">
            <v>0</v>
          </cell>
          <cell r="N139">
            <v>1412.8622</v>
          </cell>
          <cell r="O139">
            <v>2090.9340000000002</v>
          </cell>
          <cell r="P139">
            <v>3060.9803000000002</v>
          </cell>
          <cell r="Q139">
            <v>2888.8589999999999</v>
          </cell>
          <cell r="R139">
            <v>2857.7071000000001</v>
          </cell>
          <cell r="S139">
            <v>3162.8431999999998</v>
          </cell>
          <cell r="T139">
            <v>3024.1260000000002</v>
          </cell>
          <cell r="U139">
            <v>2898.8162000000002</v>
          </cell>
          <cell r="V139">
            <v>1865.934</v>
          </cell>
          <cell r="W139">
            <v>2056.9461000000001</v>
          </cell>
          <cell r="X139">
            <v>880.5829</v>
          </cell>
          <cell r="Y139">
            <v>3316.527</v>
          </cell>
          <cell r="Z139">
            <v>1865.5118</v>
          </cell>
          <cell r="AA139">
            <v>2760.8249999999998</v>
          </cell>
          <cell r="AB139">
            <v>4041.6405</v>
          </cell>
          <cell r="AC139">
            <v>3814.377</v>
          </cell>
          <cell r="AD139">
            <v>3773.2393999999999</v>
          </cell>
          <cell r="AE139">
            <v>4176.1370999999999</v>
          </cell>
          <cell r="AF139">
            <v>3992.9789999999998</v>
          </cell>
          <cell r="AG139">
            <v>3827.5203999999999</v>
          </cell>
          <cell r="AH139">
            <v>2463.7289999999998</v>
          </cell>
          <cell r="AI139">
            <v>2715.9348</v>
          </cell>
          <cell r="AJ139">
            <v>874.4511</v>
          </cell>
          <cell r="AK139">
            <v>3179.8227999999999</v>
          </cell>
          <cell r="AL139">
            <v>1852.5135</v>
          </cell>
          <cell r="AM139">
            <v>2741.5680000000002</v>
          </cell>
          <cell r="AN139">
            <v>4013.4429</v>
          </cell>
          <cell r="AO139">
            <v>3787.761</v>
          </cell>
          <cell r="AP139">
            <v>3746.9173000000001</v>
          </cell>
          <cell r="AQ139">
            <v>4147.0095000000001</v>
          </cell>
          <cell r="AR139">
            <v>3965.127</v>
          </cell>
          <cell r="AS139">
            <v>3800.8263000000002</v>
          </cell>
          <cell r="AT139">
            <v>2446.5479999999998</v>
          </cell>
          <cell r="AU139">
            <v>2696.9969000000001</v>
          </cell>
          <cell r="AV139">
            <v>865.72460000000001</v>
          </cell>
          <cell r="AW139">
            <v>3148.0623999999998</v>
          </cell>
          <cell r="AX139">
            <v>1834.0189</v>
          </cell>
          <cell r="AY139">
            <v>2714.19</v>
          </cell>
          <cell r="AZ139">
            <v>3973.3598999999999</v>
          </cell>
          <cell r="BA139">
            <v>3749.9430000000002</v>
          </cell>
          <cell r="BB139">
            <v>3709.5034000000001</v>
          </cell>
          <cell r="BC139">
            <v>4105.5873000000001</v>
          </cell>
          <cell r="BD139">
            <v>3925.5360000000001</v>
          </cell>
          <cell r="BE139">
            <v>3762.8761</v>
          </cell>
          <cell r="BF139">
            <v>2422.1129999999998</v>
          </cell>
          <cell r="BG139">
            <v>2670.0672</v>
          </cell>
          <cell r="BH139">
            <v>859.67960000000005</v>
          </cell>
          <cell r="BI139">
            <v>3126.0347999999999</v>
          </cell>
          <cell r="BJ139">
            <v>1821.1973</v>
          </cell>
          <cell r="BK139">
            <v>2695.212</v>
          </cell>
          <cell r="BL139">
            <v>3945.5590999999999</v>
          </cell>
          <cell r="BM139">
            <v>3723.7049999999999</v>
          </cell>
          <cell r="BN139">
            <v>3683.5533</v>
          </cell>
          <cell r="BO139">
            <v>4076.8751000000002</v>
          </cell>
          <cell r="BP139">
            <v>3898.0709999999999</v>
          </cell>
          <cell r="BQ139">
            <v>3736.5477999999998</v>
          </cell>
          <cell r="BR139">
            <v>2405.1750000000002</v>
          </cell>
          <cell r="BS139">
            <v>2651.4020999999998</v>
          </cell>
          <cell r="BT139">
            <v>845.94039999999995</v>
          </cell>
          <cell r="BU139">
            <v>3185.8791000000001</v>
          </cell>
          <cell r="BV139">
            <v>1792.0697</v>
          </cell>
          <cell r="BW139">
            <v>2652.09</v>
          </cell>
          <cell r="BX139">
            <v>3882.44</v>
          </cell>
          <cell r="BY139">
            <v>3664.134</v>
          </cell>
          <cell r="BZ139">
            <v>3624.6161000000002</v>
          </cell>
          <cell r="CA139">
            <v>4011.6541999999999</v>
          </cell>
          <cell r="CB139">
            <v>3835.7130000000002</v>
          </cell>
          <cell r="CC139">
            <v>3676.7736</v>
          </cell>
          <cell r="CD139">
            <v>2366.6970000000001</v>
          </cell>
          <cell r="CE139">
            <v>2608.9879000000001</v>
          </cell>
          <cell r="CF139">
            <v>840.04729999999995</v>
          </cell>
          <cell r="CG139">
            <v>3054.59</v>
          </cell>
          <cell r="CH139">
            <v>1779.5829000000001</v>
          </cell>
          <cell r="CI139">
            <v>2633.61</v>
          </cell>
          <cell r="CJ139">
            <v>3855.3863000000001</v>
          </cell>
          <cell r="CK139">
            <v>3638.5949999999998</v>
          </cell>
          <cell r="CL139">
            <v>3599.3573000000001</v>
          </cell>
          <cell r="CM139">
            <v>3983.6922</v>
          </cell>
          <cell r="CN139">
            <v>3808.98</v>
          </cell>
          <cell r="CO139">
            <v>3651.1428000000001</v>
          </cell>
          <cell r="CP139">
            <v>2350.203</v>
          </cell>
          <cell r="CQ139">
            <v>2590.8094999999998</v>
          </cell>
          <cell r="CR139">
            <v>831.65250000000003</v>
          </cell>
          <cell r="CS139">
            <v>3024.0279999999998</v>
          </cell>
          <cell r="CT139">
            <v>1761.7827</v>
          </cell>
          <cell r="CU139">
            <v>2607.261</v>
          </cell>
          <cell r="CV139">
            <v>3816.8130000000001</v>
          </cell>
          <cell r="CW139">
            <v>3602.1959999999999</v>
          </cell>
          <cell r="CX139">
            <v>3563.3539000000001</v>
          </cell>
          <cell r="CY139">
            <v>3943.8416999999999</v>
          </cell>
          <cell r="CZ139">
            <v>3770.8739999999998</v>
          </cell>
          <cell r="DA139">
            <v>3614.6248000000001</v>
          </cell>
          <cell r="DB139">
            <v>2326.692</v>
          </cell>
          <cell r="DC139">
            <v>2564.8872999999999</v>
          </cell>
          <cell r="DD139">
            <v>825.85550000000001</v>
          </cell>
          <cell r="DE139">
            <v>3002.9412000000002</v>
          </cell>
          <cell r="DF139">
            <v>1749.5160000000001</v>
          </cell>
          <cell r="DG139">
            <v>2589.087</v>
          </cell>
          <cell r="DH139">
            <v>3790.1995000000002</v>
          </cell>
          <cell r="DI139">
            <v>3577.08</v>
          </cell>
          <cell r="DJ139">
            <v>3538.5043000000001</v>
          </cell>
          <cell r="DK139">
            <v>3916.3416000000002</v>
          </cell>
          <cell r="DL139">
            <v>3744.5790000000002</v>
          </cell>
          <cell r="DM139">
            <v>3589.4063000000001</v>
          </cell>
          <cell r="DN139">
            <v>2310.4679999999998</v>
          </cell>
          <cell r="DO139">
            <v>2547.0003000000002</v>
          </cell>
          <cell r="DP139">
            <v>812.66809999999998</v>
          </cell>
          <cell r="DQ139">
            <v>3060.4598999999998</v>
          </cell>
          <cell r="DR139">
            <v>1721.5540000000001</v>
          </cell>
          <cell r="DS139">
            <v>2547.6959999999999</v>
          </cell>
          <cell r="DT139">
            <v>3729.5913999999998</v>
          </cell>
          <cell r="DU139">
            <v>3519.8760000000002</v>
          </cell>
          <cell r="DV139">
            <v>3481.9169000000002</v>
          </cell>
          <cell r="DW139">
            <v>3853.7154</v>
          </cell>
          <cell r="DX139">
            <v>3684.7020000000002</v>
          </cell>
          <cell r="DY139">
            <v>3532.0066999999999</v>
          </cell>
          <cell r="DZ139">
            <v>2273.529</v>
          </cell>
          <cell r="EA139">
            <v>2506.2941999999998</v>
          </cell>
        </row>
        <row r="140">
          <cell r="D140" t="str">
            <v>RPS_92_Sun_City</v>
          </cell>
          <cell r="E140" t="str">
            <v>2009 Renewable Contracts</v>
          </cell>
          <cell r="F140"/>
          <cell r="G140" t="str">
            <v>Solar PV</v>
          </cell>
          <cell r="H140" t="str">
            <v>3/1//2011</v>
          </cell>
          <cell r="I140"/>
          <cell r="J140"/>
          <cell r="K140"/>
          <cell r="L140">
            <v>0</v>
          </cell>
          <cell r="M140">
            <v>0</v>
          </cell>
          <cell r="N140">
            <v>1503.0381</v>
          </cell>
          <cell r="O140">
            <v>2224.3890000000001</v>
          </cell>
          <cell r="P140">
            <v>3256.3422999999998</v>
          </cell>
          <cell r="Q140">
            <v>3073.23</v>
          </cell>
          <cell r="R140">
            <v>3040.0925000000002</v>
          </cell>
          <cell r="S140">
            <v>3364.7089999999998</v>
          </cell>
          <cell r="T140">
            <v>3217.1370000000002</v>
          </cell>
          <cell r="U140">
            <v>3083.8303999999998</v>
          </cell>
          <cell r="V140">
            <v>1985.019</v>
          </cell>
          <cell r="W140">
            <v>2188.2249000000002</v>
          </cell>
          <cell r="X140">
            <v>874.42939999999999</v>
          </cell>
          <cell r="Y140">
            <v>3293.3472999999999</v>
          </cell>
          <cell r="Z140">
            <v>1852.4701</v>
          </cell>
          <cell r="AA140">
            <v>2741.5259999999998</v>
          </cell>
          <cell r="AB140">
            <v>4013.3870999999999</v>
          </cell>
          <cell r="AC140">
            <v>3787.7069999999999</v>
          </cell>
          <cell r="AD140">
            <v>3746.8645999999999</v>
          </cell>
          <cell r="AE140">
            <v>4146.9537</v>
          </cell>
          <cell r="AF140">
            <v>3965.07</v>
          </cell>
          <cell r="AG140">
            <v>3800.7736</v>
          </cell>
          <cell r="AH140">
            <v>2446.5030000000002</v>
          </cell>
          <cell r="AI140">
            <v>2696.9535000000001</v>
          </cell>
          <cell r="AJ140">
            <v>865.71839999999997</v>
          </cell>
          <cell r="AK140">
            <v>3148.0708</v>
          </cell>
          <cell r="AL140">
            <v>1834.0127</v>
          </cell>
          <cell r="AM140">
            <v>2714.1930000000002</v>
          </cell>
          <cell r="AN140">
            <v>3973.3568</v>
          </cell>
          <cell r="AO140">
            <v>3749.9430000000002</v>
          </cell>
          <cell r="AP140">
            <v>3709.5034000000001</v>
          </cell>
          <cell r="AQ140">
            <v>4105.6027999999997</v>
          </cell>
          <cell r="AR140">
            <v>3925.5329999999999</v>
          </cell>
          <cell r="AS140">
            <v>3762.8791999999999</v>
          </cell>
          <cell r="AT140">
            <v>2422.116</v>
          </cell>
          <cell r="AU140">
            <v>2670.0672</v>
          </cell>
          <cell r="AV140">
            <v>857.06629999999996</v>
          </cell>
          <cell r="AW140">
            <v>3116.5708</v>
          </cell>
          <cell r="AX140">
            <v>1815.6668999999999</v>
          </cell>
          <cell r="AY140">
            <v>2687.0459999999998</v>
          </cell>
          <cell r="AZ140">
            <v>3933.6086</v>
          </cell>
          <cell r="BA140">
            <v>3712.4189999999999</v>
          </cell>
          <cell r="BB140">
            <v>3672.3933000000002</v>
          </cell>
          <cell r="BC140">
            <v>4064.5122999999999</v>
          </cell>
          <cell r="BD140">
            <v>3886.2539999999999</v>
          </cell>
          <cell r="BE140">
            <v>3725.2296999999999</v>
          </cell>
          <cell r="BF140">
            <v>2397.8820000000001</v>
          </cell>
          <cell r="BG140">
            <v>2643.3575999999998</v>
          </cell>
          <cell r="BH140">
            <v>848.50409999999999</v>
          </cell>
          <cell r="BI140">
            <v>3085.4096</v>
          </cell>
          <cell r="BJ140">
            <v>1797.5195000000001</v>
          </cell>
          <cell r="BK140">
            <v>2660.1779999999999</v>
          </cell>
          <cell r="BL140">
            <v>3894.2820000000002</v>
          </cell>
          <cell r="BM140">
            <v>3675.3090000000002</v>
          </cell>
          <cell r="BN140">
            <v>3635.6738</v>
          </cell>
          <cell r="BO140">
            <v>4023.8836999999999</v>
          </cell>
          <cell r="BP140">
            <v>3847.3980000000001</v>
          </cell>
          <cell r="BQ140">
            <v>3687.9832000000001</v>
          </cell>
          <cell r="BR140">
            <v>2373.9119999999998</v>
          </cell>
          <cell r="BS140">
            <v>2616.9394000000002</v>
          </cell>
          <cell r="BT140">
            <v>840.03489999999999</v>
          </cell>
          <cell r="BU140">
            <v>3163.6709000000001</v>
          </cell>
          <cell r="BV140">
            <v>1779.5705</v>
          </cell>
          <cell r="BW140">
            <v>2633.607</v>
          </cell>
          <cell r="BX140">
            <v>3855.3800999999999</v>
          </cell>
          <cell r="BY140">
            <v>3638.5859999999998</v>
          </cell>
          <cell r="BZ140">
            <v>3599.348</v>
          </cell>
          <cell r="CA140">
            <v>3983.6922</v>
          </cell>
          <cell r="CB140">
            <v>3808.971</v>
          </cell>
          <cell r="CC140">
            <v>3651.1365999999998</v>
          </cell>
          <cell r="CD140">
            <v>2350.1999999999998</v>
          </cell>
          <cell r="CE140">
            <v>2590.8002000000001</v>
          </cell>
          <cell r="CF140">
            <v>831.64319999999998</v>
          </cell>
          <cell r="CG140">
            <v>3024.0252</v>
          </cell>
          <cell r="CH140">
            <v>1761.7796000000001</v>
          </cell>
          <cell r="CI140">
            <v>2607.2669999999998</v>
          </cell>
          <cell r="CJ140">
            <v>3816.8130000000001</v>
          </cell>
          <cell r="CK140">
            <v>3602.2020000000002</v>
          </cell>
          <cell r="CL140">
            <v>3563.3476999999998</v>
          </cell>
          <cell r="CM140">
            <v>3943.8416999999999</v>
          </cell>
          <cell r="CN140">
            <v>3770.8679999999999</v>
          </cell>
          <cell r="CO140">
            <v>3614.6124</v>
          </cell>
          <cell r="CP140">
            <v>2326.692</v>
          </cell>
          <cell r="CQ140">
            <v>2564.8966</v>
          </cell>
          <cell r="CR140">
            <v>823.3383</v>
          </cell>
          <cell r="CS140">
            <v>2993.8159999999998</v>
          </cell>
          <cell r="CT140">
            <v>1744.184</v>
          </cell>
          <cell r="CU140">
            <v>2581.212</v>
          </cell>
          <cell r="CV140">
            <v>3778.6768000000002</v>
          </cell>
          <cell r="CW140">
            <v>3566.1959999999999</v>
          </cell>
          <cell r="CX140">
            <v>3527.7442000000001</v>
          </cell>
          <cell r="CY140">
            <v>3904.4407000000001</v>
          </cell>
          <cell r="CZ140">
            <v>3733.1880000000001</v>
          </cell>
          <cell r="DA140">
            <v>3578.4942999999998</v>
          </cell>
          <cell r="DB140">
            <v>2303.4450000000002</v>
          </cell>
          <cell r="DC140">
            <v>2539.2565</v>
          </cell>
          <cell r="DD140">
            <v>815.13260000000002</v>
          </cell>
          <cell r="DE140">
            <v>2963.9344000000001</v>
          </cell>
          <cell r="DF140">
            <v>1726.7868000000001</v>
          </cell>
          <cell r="DG140">
            <v>2555.46</v>
          </cell>
          <cell r="DH140">
            <v>3740.9684000000002</v>
          </cell>
          <cell r="DI140">
            <v>3530.6129999999998</v>
          </cell>
          <cell r="DJ140">
            <v>3492.5405999999998</v>
          </cell>
          <cell r="DK140">
            <v>3865.4675000000002</v>
          </cell>
          <cell r="DL140">
            <v>3695.9369999999999</v>
          </cell>
          <cell r="DM140">
            <v>3542.7854000000002</v>
          </cell>
          <cell r="DN140">
            <v>2280.4560000000001</v>
          </cell>
          <cell r="DO140">
            <v>2513.9202</v>
          </cell>
          <cell r="DP140">
            <v>806.98270000000002</v>
          </cell>
          <cell r="DQ140">
            <v>3039.0405000000001</v>
          </cell>
          <cell r="DR140">
            <v>1709.5011999999999</v>
          </cell>
          <cell r="DS140">
            <v>2529.8670000000002</v>
          </cell>
          <cell r="DT140">
            <v>3703.4863</v>
          </cell>
          <cell r="DU140">
            <v>3495.2489999999998</v>
          </cell>
          <cell r="DV140">
            <v>3457.5540000000001</v>
          </cell>
          <cell r="DW140">
            <v>3826.7485000000001</v>
          </cell>
          <cell r="DX140">
            <v>3658.9140000000002</v>
          </cell>
          <cell r="DY140">
            <v>3507.2935000000002</v>
          </cell>
          <cell r="DZ140">
            <v>2257.6109999999999</v>
          </cell>
          <cell r="EA140">
            <v>2488.7482</v>
          </cell>
        </row>
        <row r="141">
          <cell r="D141" t="str">
            <v>RPS_93_Avenal_Park</v>
          </cell>
          <cell r="E141" t="str">
            <v>2009 Renewable Contracts</v>
          </cell>
          <cell r="F141"/>
          <cell r="G141" t="str">
            <v>Solar PV</v>
          </cell>
          <cell r="H141" t="str">
            <v>3/1//2011</v>
          </cell>
          <cell r="I141"/>
          <cell r="J141"/>
          <cell r="K141"/>
          <cell r="L141">
            <v>0</v>
          </cell>
          <cell r="M141">
            <v>0</v>
          </cell>
          <cell r="N141">
            <v>503.46170000000001</v>
          </cell>
          <cell r="O141">
            <v>745.08299999999997</v>
          </cell>
          <cell r="P141">
            <v>1090.7474</v>
          </cell>
          <cell r="Q141">
            <v>1029.402</v>
          </cell>
          <cell r="R141">
            <v>1018.3066</v>
          </cell>
          <cell r="S141">
            <v>1127.0422000000001</v>
          </cell>
          <cell r="T141">
            <v>1077.6120000000001</v>
          </cell>
          <cell r="U141">
            <v>1032.9540999999999</v>
          </cell>
          <cell r="V141">
            <v>664.90200000000004</v>
          </cell>
          <cell r="W141">
            <v>731.49770000000001</v>
          </cell>
          <cell r="X141">
            <v>440.29919999999998</v>
          </cell>
          <cell r="Y141">
            <v>1658.2837999999999</v>
          </cell>
          <cell r="Z141">
            <v>932.76210000000003</v>
          </cell>
          <cell r="AA141">
            <v>1380.4259999999999</v>
          </cell>
          <cell r="AB141">
            <v>2020.8404</v>
          </cell>
          <cell r="AC141">
            <v>1907.2049999999999</v>
          </cell>
          <cell r="AD141">
            <v>1886.6414</v>
          </cell>
          <cell r="AE141">
            <v>2088.0918000000001</v>
          </cell>
          <cell r="AF141">
            <v>1996.5119999999999</v>
          </cell>
          <cell r="AG141">
            <v>1913.7788</v>
          </cell>
          <cell r="AH141">
            <v>1231.8810000000001</v>
          </cell>
          <cell r="AI141">
            <v>1355.2673</v>
          </cell>
          <cell r="AJ141">
            <v>437.23950000000002</v>
          </cell>
          <cell r="AK141">
            <v>1589.924</v>
          </cell>
          <cell r="AL141">
            <v>926.27070000000003</v>
          </cell>
          <cell r="AM141">
            <v>1370.808</v>
          </cell>
          <cell r="AN141">
            <v>2006.7416000000001</v>
          </cell>
          <cell r="AO141">
            <v>1893.9</v>
          </cell>
          <cell r="AP141">
            <v>1873.4788000000001</v>
          </cell>
          <cell r="AQ141">
            <v>2073.5279999999998</v>
          </cell>
          <cell r="AR141">
            <v>1982.5889999999999</v>
          </cell>
          <cell r="AS141">
            <v>1900.4332999999999</v>
          </cell>
          <cell r="AT141">
            <v>1223.2860000000001</v>
          </cell>
          <cell r="AU141">
            <v>1345.8154</v>
          </cell>
          <cell r="AV141">
            <v>432.87779999999998</v>
          </cell>
          <cell r="AW141">
            <v>1574.0340000000001</v>
          </cell>
          <cell r="AX141">
            <v>917.02650000000006</v>
          </cell>
          <cell r="AY141">
            <v>1357.116</v>
          </cell>
          <cell r="AZ141">
            <v>1986.6939</v>
          </cell>
          <cell r="BA141">
            <v>1874.9849999999999</v>
          </cell>
          <cell r="BB141">
            <v>1854.7579000000001</v>
          </cell>
          <cell r="BC141">
            <v>2052.8168999999998</v>
          </cell>
          <cell r="BD141">
            <v>1962.777</v>
          </cell>
          <cell r="BE141">
            <v>1881.4644000000001</v>
          </cell>
          <cell r="BF141">
            <v>1211.067</v>
          </cell>
          <cell r="BG141">
            <v>1332.3706999999999</v>
          </cell>
          <cell r="BH141">
            <v>429.85840000000002</v>
          </cell>
          <cell r="BI141">
            <v>1563.0216</v>
          </cell>
          <cell r="BJ141">
            <v>910.62189999999998</v>
          </cell>
          <cell r="BK141">
            <v>1347.636</v>
          </cell>
          <cell r="BL141">
            <v>1972.7873</v>
          </cell>
          <cell r="BM141">
            <v>1861.866</v>
          </cell>
          <cell r="BN141">
            <v>1841.7936999999999</v>
          </cell>
          <cell r="BO141">
            <v>2038.4546</v>
          </cell>
          <cell r="BP141">
            <v>1949.04</v>
          </cell>
          <cell r="BQ141">
            <v>1868.2925</v>
          </cell>
          <cell r="BR141">
            <v>1202.595</v>
          </cell>
          <cell r="BS141">
            <v>1323.0427999999999</v>
          </cell>
          <cell r="BT141">
            <v>423.0136</v>
          </cell>
          <cell r="BU141">
            <v>1593.0337999999999</v>
          </cell>
          <cell r="BV141">
            <v>896.10770000000002</v>
          </cell>
          <cell r="BW141">
            <v>1326.15</v>
          </cell>
          <cell r="BX141">
            <v>1941.3285000000001</v>
          </cell>
          <cell r="BY141">
            <v>1832.172</v>
          </cell>
          <cell r="BZ141">
            <v>1812.4119000000001</v>
          </cell>
          <cell r="CA141">
            <v>2005.9480000000001</v>
          </cell>
          <cell r="CB141">
            <v>1917.96</v>
          </cell>
          <cell r="CC141">
            <v>1838.5046</v>
          </cell>
          <cell r="CD141">
            <v>1183.4190000000001</v>
          </cell>
          <cell r="CE141">
            <v>1301.9503999999999</v>
          </cell>
          <cell r="CF141">
            <v>420.06240000000003</v>
          </cell>
          <cell r="CG141">
            <v>1527.33</v>
          </cell>
          <cell r="CH141">
            <v>889.84259999999995</v>
          </cell>
          <cell r="CI141">
            <v>1316.8710000000001</v>
          </cell>
          <cell r="CJ141">
            <v>1927.7474</v>
          </cell>
          <cell r="CK141">
            <v>1819.35</v>
          </cell>
          <cell r="CL141">
            <v>1799.7329</v>
          </cell>
          <cell r="CM141">
            <v>1991.905</v>
          </cell>
          <cell r="CN141">
            <v>1904.5409999999999</v>
          </cell>
          <cell r="CO141">
            <v>1825.6396</v>
          </cell>
          <cell r="CP141">
            <v>1175.1389999999999</v>
          </cell>
          <cell r="CQ141">
            <v>1292.8457000000001</v>
          </cell>
          <cell r="CR141">
            <v>415.86810000000003</v>
          </cell>
          <cell r="CS141">
            <v>1512.0532000000001</v>
          </cell>
          <cell r="CT141">
            <v>880.95180000000005</v>
          </cell>
          <cell r="CU141">
            <v>1303.701</v>
          </cell>
          <cell r="CV141">
            <v>1908.4561000000001</v>
          </cell>
          <cell r="CW141">
            <v>1801.1369999999999</v>
          </cell>
          <cell r="CX141">
            <v>1781.7188000000001</v>
          </cell>
          <cell r="CY141">
            <v>1971.9689000000001</v>
          </cell>
          <cell r="CZ141">
            <v>1885.4880000000001</v>
          </cell>
          <cell r="DA141">
            <v>1807.3743999999999</v>
          </cell>
          <cell r="DB141">
            <v>1163.3820000000001</v>
          </cell>
          <cell r="DC141">
            <v>1279.9032</v>
          </cell>
          <cell r="DD141">
            <v>412.99130000000002</v>
          </cell>
          <cell r="DE141">
            <v>1501.5504000000001</v>
          </cell>
          <cell r="DF141">
            <v>874.83240000000001</v>
          </cell>
          <cell r="DG141">
            <v>1294.653</v>
          </cell>
          <cell r="DH141">
            <v>1895.2067</v>
          </cell>
          <cell r="DI141">
            <v>1788.63</v>
          </cell>
          <cell r="DJ141">
            <v>1769.3435999999999</v>
          </cell>
          <cell r="DK141">
            <v>1958.2762</v>
          </cell>
          <cell r="DL141">
            <v>1872.393</v>
          </cell>
          <cell r="DM141">
            <v>1794.8163</v>
          </cell>
          <cell r="DN141">
            <v>1155.306</v>
          </cell>
          <cell r="DO141">
            <v>1271.0124000000001</v>
          </cell>
          <cell r="DP141">
            <v>406.38209999999998</v>
          </cell>
          <cell r="DQ141">
            <v>1530.2603999999999</v>
          </cell>
          <cell r="DR141">
            <v>860.8297</v>
          </cell>
          <cell r="DS141">
            <v>1273.923</v>
          </cell>
          <cell r="DT141">
            <v>1864.8390999999999</v>
          </cell>
          <cell r="DU141">
            <v>1759.98</v>
          </cell>
          <cell r="DV141">
            <v>1740.9940999999999</v>
          </cell>
          <cell r="DW141">
            <v>1926.8979999999999</v>
          </cell>
          <cell r="DX141">
            <v>1842.396</v>
          </cell>
          <cell r="DY141">
            <v>1766.0545</v>
          </cell>
          <cell r="DZ141">
            <v>1136.799</v>
          </cell>
          <cell r="EA141">
            <v>1250.6515999999999</v>
          </cell>
        </row>
        <row r="142">
          <cell r="D142" t="str">
            <v>RPS_94_DTE_Stockton_POSDEF</v>
          </cell>
          <cell r="E142" t="str">
            <v>2009 Renewable Contracts</v>
          </cell>
          <cell r="F142"/>
          <cell r="G142" t="str">
            <v>Biomass and Waste</v>
          </cell>
          <cell r="H142">
            <v>41456</v>
          </cell>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v>29873.695599999999</v>
          </cell>
          <cell r="AQ142">
            <v>30461.901999999998</v>
          </cell>
          <cell r="AR142">
            <v>25875.945</v>
          </cell>
          <cell r="AS142">
            <v>24954.714800000002</v>
          </cell>
          <cell r="AT142">
            <v>20831.361000000001</v>
          </cell>
          <cell r="AU142">
            <v>25502.503400000001</v>
          </cell>
          <cell r="AV142">
            <v>27057.1224</v>
          </cell>
          <cell r="AW142">
            <v>18721.396400000001</v>
          </cell>
          <cell r="AX142">
            <v>26386.573799999998</v>
          </cell>
          <cell r="AY142">
            <v>18356.310000000001</v>
          </cell>
          <cell r="AZ142">
            <v>6990.2395999999999</v>
          </cell>
          <cell r="BA142">
            <v>30174.938999999998</v>
          </cell>
          <cell r="BB142">
            <v>35528.572999999997</v>
          </cell>
          <cell r="BC142">
            <v>36228.137600000002</v>
          </cell>
          <cell r="BD142">
            <v>30774.080999999998</v>
          </cell>
          <cell r="BE142">
            <v>29678.463800000001</v>
          </cell>
          <cell r="BF142">
            <v>24774.573</v>
          </cell>
          <cell r="BG142">
            <v>30329.941200000001</v>
          </cell>
          <cell r="BH142">
            <v>27057.1224</v>
          </cell>
          <cell r="BI142">
            <v>18721.396400000001</v>
          </cell>
          <cell r="BJ142">
            <v>26386.573799999998</v>
          </cell>
          <cell r="BK142">
            <v>18356.310000000001</v>
          </cell>
          <cell r="BL142">
            <v>6990.2395999999999</v>
          </cell>
          <cell r="BM142">
            <v>30174.938999999998</v>
          </cell>
          <cell r="BN142">
            <v>35528.572999999997</v>
          </cell>
          <cell r="BO142">
            <v>36228.137600000002</v>
          </cell>
          <cell r="BP142">
            <v>30774.080999999998</v>
          </cell>
          <cell r="BQ142">
            <v>29678.463800000001</v>
          </cell>
          <cell r="BR142">
            <v>24774.573</v>
          </cell>
          <cell r="BS142">
            <v>30329.941200000001</v>
          </cell>
          <cell r="BT142">
            <v>26999.809600000001</v>
          </cell>
          <cell r="BU142">
            <v>19348.950799999999</v>
          </cell>
          <cell r="BV142">
            <v>26330.687000000002</v>
          </cell>
          <cell r="BW142">
            <v>18317.438999999998</v>
          </cell>
          <cell r="BX142">
            <v>6975.4371000000001</v>
          </cell>
          <cell r="BY142">
            <v>30111.008999999998</v>
          </cell>
          <cell r="BZ142">
            <v>35453.323600000003</v>
          </cell>
          <cell r="CA142">
            <v>36151.394</v>
          </cell>
          <cell r="CB142">
            <v>30708.902999999998</v>
          </cell>
          <cell r="CC142">
            <v>29615.605100000001</v>
          </cell>
          <cell r="CD142">
            <v>24722.112000000001</v>
          </cell>
          <cell r="CE142">
            <v>30265.6937</v>
          </cell>
          <cell r="CF142">
            <v>27057.1224</v>
          </cell>
          <cell r="CG142">
            <v>18721.396400000001</v>
          </cell>
          <cell r="CH142">
            <v>26386.573799999998</v>
          </cell>
          <cell r="CI142">
            <v>18356.310000000001</v>
          </cell>
          <cell r="CJ142">
            <v>6990.2395999999999</v>
          </cell>
          <cell r="CK142">
            <v>30174.938999999998</v>
          </cell>
          <cell r="CL142">
            <v>35528.572999999997</v>
          </cell>
          <cell r="CM142">
            <v>36228.137600000002</v>
          </cell>
          <cell r="CN142">
            <v>30774.080999999998</v>
          </cell>
          <cell r="CO142">
            <v>29678.463800000001</v>
          </cell>
          <cell r="CP142">
            <v>24774.573</v>
          </cell>
          <cell r="CQ142">
            <v>30329.941200000001</v>
          </cell>
          <cell r="CR142">
            <v>27057.1224</v>
          </cell>
          <cell r="CS142">
            <v>18721.396400000001</v>
          </cell>
          <cell r="CT142">
            <v>26386.573799999998</v>
          </cell>
          <cell r="CU142">
            <v>18356.310000000001</v>
          </cell>
          <cell r="CV142">
            <v>6990.2395999999999</v>
          </cell>
          <cell r="CW142">
            <v>30174.938999999998</v>
          </cell>
          <cell r="CX142">
            <v>35528.572999999997</v>
          </cell>
          <cell r="CY142">
            <v>36228.137600000002</v>
          </cell>
          <cell r="CZ142">
            <v>30774.080999999998</v>
          </cell>
          <cell r="DA142">
            <v>29678.463800000001</v>
          </cell>
          <cell r="DB142">
            <v>24774.573</v>
          </cell>
          <cell r="DC142">
            <v>30329.941200000001</v>
          </cell>
          <cell r="DD142">
            <v>27057.1224</v>
          </cell>
          <cell r="DE142">
            <v>18721.396400000001</v>
          </cell>
          <cell r="DF142">
            <v>26386.573799999998</v>
          </cell>
          <cell r="DG142">
            <v>18356.310000000001</v>
          </cell>
          <cell r="DH142">
            <v>6990.2395999999999</v>
          </cell>
          <cell r="DI142">
            <v>30174.938999999998</v>
          </cell>
          <cell r="DJ142">
            <v>35528.572999999997</v>
          </cell>
          <cell r="DK142">
            <v>36228.137600000002</v>
          </cell>
          <cell r="DL142">
            <v>30774.080999999998</v>
          </cell>
          <cell r="DM142">
            <v>29678.463800000001</v>
          </cell>
          <cell r="DN142">
            <v>24774.573</v>
          </cell>
          <cell r="DO142">
            <v>30329.941200000001</v>
          </cell>
          <cell r="DP142">
            <v>26999.809600000001</v>
          </cell>
          <cell r="DQ142">
            <v>19348.950799999999</v>
          </cell>
          <cell r="DR142">
            <v>26330.687000000002</v>
          </cell>
          <cell r="DS142">
            <v>18317.438999999998</v>
          </cell>
          <cell r="DT142">
            <v>6975.4371000000001</v>
          </cell>
          <cell r="DU142">
            <v>30111.008999999998</v>
          </cell>
          <cell r="DV142">
            <v>35453.323600000003</v>
          </cell>
          <cell r="DW142">
            <v>36151.394</v>
          </cell>
          <cell r="DX142">
            <v>30708.902999999998</v>
          </cell>
          <cell r="DY142">
            <v>29615.605100000001</v>
          </cell>
          <cell r="DZ142">
            <v>24722.112000000001</v>
          </cell>
          <cell r="EA142">
            <v>30265.6937</v>
          </cell>
        </row>
        <row r="143">
          <cell r="D143" t="str">
            <v>RPS_95_Big_Creek</v>
          </cell>
          <cell r="E143" t="str">
            <v>2009 Renewable Contracts</v>
          </cell>
          <cell r="F143"/>
          <cell r="G143" t="str">
            <v>Small Hydroelectric</v>
          </cell>
          <cell r="H143">
            <v>40544</v>
          </cell>
          <cell r="I143"/>
          <cell r="J143"/>
          <cell r="K143"/>
          <cell r="L143">
            <v>1490.8271999999999</v>
          </cell>
          <cell r="M143">
            <v>1346.5536</v>
          </cell>
          <cell r="N143">
            <v>1490.8271999999999</v>
          </cell>
          <cell r="O143">
            <v>1442.7360000000001</v>
          </cell>
          <cell r="P143">
            <v>1267.1808000000001</v>
          </cell>
          <cell r="Q143">
            <v>216.43199999999999</v>
          </cell>
          <cell r="R143">
            <v>0</v>
          </cell>
          <cell r="S143">
            <v>0</v>
          </cell>
          <cell r="T143">
            <v>0</v>
          </cell>
          <cell r="U143">
            <v>0</v>
          </cell>
          <cell r="V143">
            <v>0</v>
          </cell>
          <cell r="W143">
            <v>745.41359999999997</v>
          </cell>
          <cell r="X143">
            <v>1481.8992000000001</v>
          </cell>
          <cell r="Y143">
            <v>1386.2927999999999</v>
          </cell>
          <cell r="Z143">
            <v>1481.8992000000001</v>
          </cell>
          <cell r="AA143">
            <v>1434.096</v>
          </cell>
          <cell r="AB143">
            <v>1259.6664000000001</v>
          </cell>
          <cell r="AC143">
            <v>215.136</v>
          </cell>
          <cell r="AD143">
            <v>0</v>
          </cell>
          <cell r="AE143">
            <v>0</v>
          </cell>
          <cell r="AF143">
            <v>0</v>
          </cell>
          <cell r="AG143">
            <v>0</v>
          </cell>
          <cell r="AH143">
            <v>0</v>
          </cell>
          <cell r="AI143">
            <v>740.94960000000003</v>
          </cell>
          <cell r="AJ143">
            <v>1490.8271999999999</v>
          </cell>
          <cell r="AK143">
            <v>1346.5536</v>
          </cell>
          <cell r="AL143">
            <v>1490.8271999999999</v>
          </cell>
          <cell r="AM143">
            <v>1442.7360000000001</v>
          </cell>
          <cell r="AN143">
            <v>1267.1808000000001</v>
          </cell>
          <cell r="AO143">
            <v>216.43199999999999</v>
          </cell>
          <cell r="AP143">
            <v>0</v>
          </cell>
          <cell r="AQ143">
            <v>0</v>
          </cell>
          <cell r="AR143">
            <v>0</v>
          </cell>
          <cell r="AS143">
            <v>0</v>
          </cell>
          <cell r="AT143">
            <v>0</v>
          </cell>
          <cell r="AU143">
            <v>745.41359999999997</v>
          </cell>
          <cell r="AV143">
            <v>1490.8271999999999</v>
          </cell>
          <cell r="AW143">
            <v>1346.5536</v>
          </cell>
          <cell r="AX143">
            <v>1490.8271999999999</v>
          </cell>
          <cell r="AY143">
            <v>1442.7360000000001</v>
          </cell>
          <cell r="AZ143">
            <v>1267.1808000000001</v>
          </cell>
          <cell r="BA143">
            <v>216.43199999999999</v>
          </cell>
          <cell r="BB143">
            <v>0</v>
          </cell>
          <cell r="BC143">
            <v>0</v>
          </cell>
          <cell r="BD143">
            <v>0</v>
          </cell>
          <cell r="BE143">
            <v>0</v>
          </cell>
          <cell r="BF143">
            <v>0</v>
          </cell>
          <cell r="BG143">
            <v>745.41359999999997</v>
          </cell>
          <cell r="BH143">
            <v>1490.8271999999999</v>
          </cell>
          <cell r="BI143">
            <v>1346.5536</v>
          </cell>
          <cell r="BJ143">
            <v>1490.8271999999999</v>
          </cell>
          <cell r="BK143">
            <v>1442.7360000000001</v>
          </cell>
          <cell r="BL143">
            <v>1267.1808000000001</v>
          </cell>
          <cell r="BM143">
            <v>216.43199999999999</v>
          </cell>
          <cell r="BN143">
            <v>0</v>
          </cell>
          <cell r="BO143">
            <v>0</v>
          </cell>
          <cell r="BP143">
            <v>0</v>
          </cell>
          <cell r="BQ143">
            <v>0</v>
          </cell>
          <cell r="BR143">
            <v>0</v>
          </cell>
          <cell r="BS143">
            <v>745.41359999999997</v>
          </cell>
          <cell r="BT143">
            <v>1481.8992000000001</v>
          </cell>
          <cell r="BU143">
            <v>1386.2927999999999</v>
          </cell>
          <cell r="BV143">
            <v>1481.8992000000001</v>
          </cell>
          <cell r="BW143">
            <v>1434.096</v>
          </cell>
          <cell r="BX143">
            <v>1259.6664000000001</v>
          </cell>
          <cell r="BY143">
            <v>215.136</v>
          </cell>
          <cell r="BZ143">
            <v>0</v>
          </cell>
          <cell r="CA143">
            <v>0</v>
          </cell>
          <cell r="CB143">
            <v>0</v>
          </cell>
          <cell r="CC143">
            <v>0</v>
          </cell>
          <cell r="CD143">
            <v>0</v>
          </cell>
          <cell r="CE143">
            <v>740.94960000000003</v>
          </cell>
          <cell r="CF143">
            <v>1490.8271999999999</v>
          </cell>
          <cell r="CG143">
            <v>1346.5536</v>
          </cell>
          <cell r="CH143">
            <v>1490.8271999999999</v>
          </cell>
          <cell r="CI143">
            <v>1442.7360000000001</v>
          </cell>
          <cell r="CJ143">
            <v>1267.1808000000001</v>
          </cell>
          <cell r="CK143">
            <v>216.43199999999999</v>
          </cell>
          <cell r="CL143">
            <v>0</v>
          </cell>
          <cell r="CM143">
            <v>0</v>
          </cell>
          <cell r="CN143">
            <v>0</v>
          </cell>
          <cell r="CO143">
            <v>0</v>
          </cell>
          <cell r="CP143">
            <v>0</v>
          </cell>
          <cell r="CQ143">
            <v>745.41359999999997</v>
          </cell>
          <cell r="CR143">
            <v>1490.8271999999999</v>
          </cell>
          <cell r="CS143">
            <v>1346.5536</v>
          </cell>
          <cell r="CT143">
            <v>1490.8271999999999</v>
          </cell>
          <cell r="CU143">
            <v>1442.7360000000001</v>
          </cell>
          <cell r="CV143">
            <v>1267.1808000000001</v>
          </cell>
          <cell r="CW143">
            <v>216.43199999999999</v>
          </cell>
          <cell r="CX143">
            <v>0</v>
          </cell>
          <cell r="CY143">
            <v>0</v>
          </cell>
          <cell r="CZ143">
            <v>0</v>
          </cell>
          <cell r="DA143">
            <v>0</v>
          </cell>
          <cell r="DB143">
            <v>0</v>
          </cell>
          <cell r="DC143">
            <v>745.41359999999997</v>
          </cell>
          <cell r="DD143">
            <v>1490.8271999999999</v>
          </cell>
          <cell r="DE143">
            <v>1346.5536</v>
          </cell>
          <cell r="DF143">
            <v>1490.8271999999999</v>
          </cell>
          <cell r="DG143">
            <v>1442.7360000000001</v>
          </cell>
          <cell r="DH143">
            <v>1267.1808000000001</v>
          </cell>
          <cell r="DI143">
            <v>216.43199999999999</v>
          </cell>
          <cell r="DJ143">
            <v>0</v>
          </cell>
          <cell r="DK143">
            <v>0</v>
          </cell>
          <cell r="DL143">
            <v>0</v>
          </cell>
          <cell r="DM143">
            <v>0</v>
          </cell>
          <cell r="DN143">
            <v>0</v>
          </cell>
          <cell r="DO143">
            <v>745.41359999999997</v>
          </cell>
          <cell r="DP143">
            <v>1481.8992000000001</v>
          </cell>
          <cell r="DQ143">
            <v>1386.2927999999999</v>
          </cell>
          <cell r="DR143">
            <v>1481.8992000000001</v>
          </cell>
          <cell r="DS143">
            <v>1434.096</v>
          </cell>
          <cell r="DT143">
            <v>1259.6664000000001</v>
          </cell>
          <cell r="DU143">
            <v>215.136</v>
          </cell>
          <cell r="DV143">
            <v>0</v>
          </cell>
          <cell r="DW143">
            <v>0</v>
          </cell>
          <cell r="DX143">
            <v>0</v>
          </cell>
          <cell r="DY143">
            <v>0</v>
          </cell>
          <cell r="DZ143">
            <v>0</v>
          </cell>
          <cell r="EA143">
            <v>740.94960000000003</v>
          </cell>
        </row>
        <row r="144">
          <cell r="D144" t="str">
            <v>RPS_96_Powerex_ST</v>
          </cell>
          <cell r="E144" t="str">
            <v>2009 Renewable Contracts</v>
          </cell>
          <cell r="F144"/>
          <cell r="G144" t="str">
            <v>Wind (OOS)</v>
          </cell>
          <cell r="H144">
            <v>40422</v>
          </cell>
          <cell r="I144">
            <v>27798.915199999999</v>
          </cell>
          <cell r="J144">
            <v>26902.175999999999</v>
          </cell>
          <cell r="K144">
            <v>27798.915199999999</v>
          </cell>
          <cell r="L144">
            <v>28027.422399999999</v>
          </cell>
          <cell r="M144">
            <v>25315.091199999999</v>
          </cell>
          <cell r="N144">
            <v>28027.422399999999</v>
          </cell>
          <cell r="O144">
            <v>27123.312000000002</v>
          </cell>
          <cell r="P144">
            <v>28027.422399999999</v>
          </cell>
          <cell r="Q144">
            <v>27123.312000000002</v>
          </cell>
          <cell r="R144">
            <v>28027.422399999999</v>
          </cell>
          <cell r="S144">
            <v>28027.422399999999</v>
          </cell>
          <cell r="T144">
            <v>27123.312000000002</v>
          </cell>
          <cell r="U144">
            <v>28027.422399999999</v>
          </cell>
          <cell r="V144">
            <v>27123.312000000002</v>
          </cell>
          <cell r="W144">
            <v>28027.422399999999</v>
          </cell>
          <cell r="X144">
            <v>27950.84</v>
          </cell>
          <cell r="Y144">
            <v>26147.56</v>
          </cell>
          <cell r="Z144">
            <v>27950.84</v>
          </cell>
          <cell r="AA144">
            <v>27049.200000000001</v>
          </cell>
          <cell r="AB144">
            <v>27950.84</v>
          </cell>
          <cell r="AC144">
            <v>27049.200000000001</v>
          </cell>
          <cell r="AD144">
            <v>27950.84</v>
          </cell>
          <cell r="AE144">
            <v>27950.84</v>
          </cell>
          <cell r="AF144">
            <v>27049.200000000001</v>
          </cell>
          <cell r="AG144">
            <v>27950.84</v>
          </cell>
          <cell r="AH144">
            <v>27049.200000000001</v>
          </cell>
          <cell r="AI144">
            <v>27950.84</v>
          </cell>
          <cell r="AJ144">
            <v>28027.422399999999</v>
          </cell>
          <cell r="AK144">
            <v>25315.091199999999</v>
          </cell>
          <cell r="AL144">
            <v>28027.422399999999</v>
          </cell>
          <cell r="AM144">
            <v>27123.312000000002</v>
          </cell>
          <cell r="AN144">
            <v>28027.422399999999</v>
          </cell>
          <cell r="AO144">
            <v>27123.312000000002</v>
          </cell>
          <cell r="AP144">
            <v>28027.422399999999</v>
          </cell>
          <cell r="AQ144">
            <v>28027.422399999999</v>
          </cell>
          <cell r="AR144">
            <v>27123.312000000002</v>
          </cell>
          <cell r="AS144">
            <v>28027.422399999999</v>
          </cell>
          <cell r="AT144">
            <v>27123.312000000002</v>
          </cell>
          <cell r="AU144">
            <v>28027.422399999999</v>
          </cell>
          <cell r="AV144">
            <v>28027.422399999999</v>
          </cell>
          <cell r="AW144">
            <v>25315.091199999999</v>
          </cell>
          <cell r="AX144">
            <v>28027.422399999999</v>
          </cell>
          <cell r="AY144">
            <v>27123.312000000002</v>
          </cell>
          <cell r="AZ144">
            <v>28027.422399999999</v>
          </cell>
          <cell r="BA144">
            <v>27123.312000000002</v>
          </cell>
          <cell r="BB144">
            <v>28027.422399999999</v>
          </cell>
          <cell r="BC144">
            <v>28027.422399999999</v>
          </cell>
          <cell r="BD144">
            <v>27123.312000000002</v>
          </cell>
          <cell r="BE144">
            <v>28027.422399999999</v>
          </cell>
          <cell r="BF144">
            <v>27123.312000000002</v>
          </cell>
          <cell r="BG144">
            <v>28027.422399999999</v>
          </cell>
        </row>
        <row r="145">
          <cell r="D145" t="str">
            <v>RPS_97_Hay_Canyon_Barclays</v>
          </cell>
          <cell r="E145" t="str">
            <v>2009 Renewable Contracts</v>
          </cell>
          <cell r="F145"/>
          <cell r="G145" t="str">
            <v>Wind (OOS)</v>
          </cell>
          <cell r="H145">
            <v>40179</v>
          </cell>
          <cell r="I145">
            <v>84239.152000000002</v>
          </cell>
          <cell r="J145">
            <v>81521.759999999995</v>
          </cell>
          <cell r="K145">
            <v>84239.152000000002</v>
          </cell>
          <cell r="L145">
            <v>0</v>
          </cell>
          <cell r="M145">
            <v>0</v>
          </cell>
          <cell r="N145">
            <v>0</v>
          </cell>
          <cell r="O145">
            <v>0</v>
          </cell>
          <cell r="P145">
            <v>0</v>
          </cell>
          <cell r="Q145">
            <v>0</v>
          </cell>
          <cell r="R145">
            <v>0</v>
          </cell>
          <cell r="S145">
            <v>0</v>
          </cell>
          <cell r="T145">
            <v>0</v>
          </cell>
          <cell r="U145">
            <v>84239.152000000002</v>
          </cell>
          <cell r="V145">
            <v>81521.759999999995</v>
          </cell>
          <cell r="W145">
            <v>84239.152000000002</v>
          </cell>
        </row>
        <row r="146">
          <cell r="D146" t="str">
            <v>RPS_98_White_Creek_II_Shell_3</v>
          </cell>
          <cell r="E146" t="str">
            <v>2009 Renewable Contracts</v>
          </cell>
          <cell r="F146"/>
          <cell r="G146" t="str">
            <v>Wind (OOS)</v>
          </cell>
          <cell r="H146">
            <v>40179</v>
          </cell>
          <cell r="I146">
            <v>14508</v>
          </cell>
          <cell r="J146">
            <v>14040</v>
          </cell>
          <cell r="K146">
            <v>14508</v>
          </cell>
          <cell r="L146">
            <v>14508</v>
          </cell>
          <cell r="M146">
            <v>13104</v>
          </cell>
          <cell r="N146">
            <v>14508</v>
          </cell>
          <cell r="O146">
            <v>14040</v>
          </cell>
          <cell r="P146">
            <v>14508</v>
          </cell>
          <cell r="Q146">
            <v>14040</v>
          </cell>
          <cell r="R146">
            <v>14508</v>
          </cell>
          <cell r="S146">
            <v>14508</v>
          </cell>
          <cell r="T146">
            <v>14040</v>
          </cell>
          <cell r="U146">
            <v>14508</v>
          </cell>
          <cell r="V146">
            <v>14040</v>
          </cell>
          <cell r="W146">
            <v>14508</v>
          </cell>
        </row>
        <row r="147">
          <cell r="D147" t="str">
            <v>RPS_99_White_Creek_III_Shell_7</v>
          </cell>
          <cell r="E147" t="str">
            <v>2009 Renewable Contracts</v>
          </cell>
          <cell r="F147"/>
          <cell r="G147" t="str">
            <v>Wind (OOS)</v>
          </cell>
          <cell r="H147">
            <v>40179</v>
          </cell>
          <cell r="I147">
            <v>29732.844000000001</v>
          </cell>
          <cell r="J147">
            <v>0</v>
          </cell>
          <cell r="K147">
            <v>0</v>
          </cell>
          <cell r="L147">
            <v>0</v>
          </cell>
          <cell r="M147">
            <v>0</v>
          </cell>
          <cell r="N147">
            <v>0</v>
          </cell>
          <cell r="O147">
            <v>0</v>
          </cell>
          <cell r="P147">
            <v>0</v>
          </cell>
          <cell r="Q147">
            <v>0</v>
          </cell>
          <cell r="R147">
            <v>0</v>
          </cell>
          <cell r="S147">
            <v>0</v>
          </cell>
          <cell r="T147">
            <v>35967.167999999998</v>
          </cell>
          <cell r="U147">
            <v>29732.844000000001</v>
          </cell>
          <cell r="V147">
            <v>0</v>
          </cell>
          <cell r="W147">
            <v>0</v>
          </cell>
        </row>
        <row r="148">
          <cell r="D148" t="str">
            <v>RPS_9_El_Nido</v>
          </cell>
          <cell r="E148" t="str">
            <v>2005 Renewable Contracts</v>
          </cell>
          <cell r="F148"/>
          <cell r="G148" t="str">
            <v>Biomass and Waste</v>
          </cell>
          <cell r="H148">
            <v>40179</v>
          </cell>
          <cell r="I148">
            <v>4586.3136000000004</v>
          </cell>
          <cell r="J148">
            <v>4438.3680000000004</v>
          </cell>
          <cell r="K148">
            <v>4586.3136000000004</v>
          </cell>
          <cell r="L148">
            <v>4586.3136000000004</v>
          </cell>
          <cell r="M148">
            <v>4142.4768000000004</v>
          </cell>
          <cell r="N148">
            <v>4586.3136000000004</v>
          </cell>
          <cell r="O148">
            <v>4438.3680000000004</v>
          </cell>
          <cell r="P148">
            <v>4586.3136000000004</v>
          </cell>
          <cell r="Q148">
            <v>4438.3680000000004</v>
          </cell>
          <cell r="R148">
            <v>4586.3136000000004</v>
          </cell>
          <cell r="S148">
            <v>4586.3136000000004</v>
          </cell>
          <cell r="T148">
            <v>4438.3680000000004</v>
          </cell>
          <cell r="U148">
            <v>4586.3136000000004</v>
          </cell>
          <cell r="V148">
            <v>4438.3680000000004</v>
          </cell>
          <cell r="W148">
            <v>4586.3136000000004</v>
          </cell>
        </row>
        <row r="149">
          <cell r="D149" t="str">
            <v>Unit_Bilat_CALPINE_2_Replace_CT</v>
          </cell>
          <cell r="E149" t="str">
            <v>Novation</v>
          </cell>
          <cell r="F149"/>
          <cell r="G149" t="str">
            <v>Fossil</v>
          </cell>
          <cell r="H149"/>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row>
        <row r="150">
          <cell r="D150" t="str">
            <v>Unit_Bilat_Calpine_3_Replace_CT</v>
          </cell>
          <cell r="E150" t="str">
            <v>Novation</v>
          </cell>
          <cell r="F150"/>
          <cell r="G150" t="str">
            <v>Fossil</v>
          </cell>
          <cell r="H150"/>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90024</v>
          </cell>
          <cell r="AQ150">
            <v>90024</v>
          </cell>
          <cell r="AR150">
            <v>0</v>
          </cell>
          <cell r="AS150">
            <v>0</v>
          </cell>
          <cell r="AT150">
            <v>0</v>
          </cell>
          <cell r="AU150">
            <v>0</v>
          </cell>
          <cell r="AV150">
            <v>0</v>
          </cell>
          <cell r="AW150">
            <v>0</v>
          </cell>
          <cell r="AX150">
            <v>0</v>
          </cell>
          <cell r="AY150">
            <v>0</v>
          </cell>
          <cell r="AZ150">
            <v>0</v>
          </cell>
          <cell r="BA150">
            <v>0</v>
          </cell>
          <cell r="BB150">
            <v>90024</v>
          </cell>
          <cell r="BC150">
            <v>85932</v>
          </cell>
          <cell r="BD150">
            <v>0</v>
          </cell>
          <cell r="BE150">
            <v>0</v>
          </cell>
          <cell r="BF150">
            <v>0</v>
          </cell>
          <cell r="BG150">
            <v>0</v>
          </cell>
          <cell r="BH150">
            <v>0</v>
          </cell>
          <cell r="BI150">
            <v>0</v>
          </cell>
          <cell r="BJ150">
            <v>0</v>
          </cell>
          <cell r="BK150">
            <v>0</v>
          </cell>
          <cell r="BL150">
            <v>0</v>
          </cell>
          <cell r="BM150">
            <v>0</v>
          </cell>
          <cell r="BN150">
            <v>94116</v>
          </cell>
          <cell r="BO150">
            <v>85932</v>
          </cell>
          <cell r="BP150">
            <v>0</v>
          </cell>
          <cell r="BQ150">
            <v>0</v>
          </cell>
          <cell r="BR150">
            <v>0</v>
          </cell>
          <cell r="BS150">
            <v>0</v>
          </cell>
          <cell r="BT150">
            <v>0</v>
          </cell>
          <cell r="BU150">
            <v>0</v>
          </cell>
          <cell r="BV150">
            <v>0</v>
          </cell>
          <cell r="BW150">
            <v>0</v>
          </cell>
          <cell r="BX150">
            <v>0</v>
          </cell>
          <cell r="BY150">
            <v>0</v>
          </cell>
          <cell r="BZ150">
            <v>81840</v>
          </cell>
          <cell r="CA150">
            <v>94116</v>
          </cell>
          <cell r="CB150">
            <v>0</v>
          </cell>
          <cell r="CC150">
            <v>0</v>
          </cell>
          <cell r="CD150">
            <v>0</v>
          </cell>
          <cell r="CE150">
            <v>0</v>
          </cell>
          <cell r="CF150">
            <v>0</v>
          </cell>
          <cell r="CG150">
            <v>0</v>
          </cell>
          <cell r="CH150">
            <v>0</v>
          </cell>
          <cell r="CI150">
            <v>0</v>
          </cell>
          <cell r="CJ150">
            <v>0</v>
          </cell>
          <cell r="CK150">
            <v>0</v>
          </cell>
          <cell r="CL150">
            <v>178650</v>
          </cell>
          <cell r="CM150">
            <v>94116</v>
          </cell>
          <cell r="CN150">
            <v>0</v>
          </cell>
          <cell r="CO150">
            <v>0</v>
          </cell>
          <cell r="CP150">
            <v>0</v>
          </cell>
          <cell r="CQ150">
            <v>0</v>
          </cell>
          <cell r="CR150">
            <v>0</v>
          </cell>
          <cell r="CS150">
            <v>0</v>
          </cell>
          <cell r="CT150">
            <v>0</v>
          </cell>
          <cell r="CU150">
            <v>0</v>
          </cell>
          <cell r="CV150">
            <v>0</v>
          </cell>
          <cell r="CW150">
            <v>0</v>
          </cell>
          <cell r="CX150">
            <v>178650</v>
          </cell>
          <cell r="CY150">
            <v>94116</v>
          </cell>
          <cell r="CZ150">
            <v>0</v>
          </cell>
          <cell r="DA150">
            <v>0</v>
          </cell>
          <cell r="DB150">
            <v>0</v>
          </cell>
          <cell r="DC150">
            <v>0</v>
          </cell>
          <cell r="DD150">
            <v>0</v>
          </cell>
          <cell r="DE150">
            <v>0</v>
          </cell>
          <cell r="DF150">
            <v>0</v>
          </cell>
          <cell r="DG150">
            <v>0</v>
          </cell>
          <cell r="DH150">
            <v>0</v>
          </cell>
          <cell r="DI150">
            <v>0</v>
          </cell>
          <cell r="DJ150">
            <v>185796</v>
          </cell>
          <cell r="DK150">
            <v>90024</v>
          </cell>
          <cell r="DL150">
            <v>0</v>
          </cell>
          <cell r="DM150">
            <v>0</v>
          </cell>
          <cell r="DN150">
            <v>0</v>
          </cell>
          <cell r="DO150">
            <v>0</v>
          </cell>
          <cell r="DP150">
            <v>0</v>
          </cell>
          <cell r="DQ150">
            <v>0</v>
          </cell>
          <cell r="DR150">
            <v>0</v>
          </cell>
          <cell r="DS150">
            <v>0</v>
          </cell>
          <cell r="DT150">
            <v>0</v>
          </cell>
          <cell r="DU150">
            <v>0</v>
          </cell>
          <cell r="DV150">
            <v>94116</v>
          </cell>
          <cell r="DW150">
            <v>85932</v>
          </cell>
          <cell r="DX150">
            <v>0</v>
          </cell>
          <cell r="DY150">
            <v>0</v>
          </cell>
          <cell r="DZ150">
            <v>0</v>
          </cell>
          <cell r="EA150">
            <v>0</v>
          </cell>
        </row>
        <row r="151">
          <cell r="D151" t="str">
            <v>Unit_Bilat_Calpine_Los_Esteros_CC</v>
          </cell>
          <cell r="E151" t="str">
            <v>LT RFO/ITRFO (PPA)</v>
          </cell>
          <cell r="F151"/>
          <cell r="G151" t="str">
            <v>Fossil</v>
          </cell>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v>92774</v>
          </cell>
          <cell r="AP151">
            <v>112023.2</v>
          </cell>
          <cell r="AQ151">
            <v>115019.2</v>
          </cell>
          <cell r="AR151">
            <v>89948</v>
          </cell>
          <cell r="AS151">
            <v>101559.8</v>
          </cell>
          <cell r="AT151">
            <v>38040</v>
          </cell>
          <cell r="AU151">
            <v>95589.6</v>
          </cell>
          <cell r="AV151">
            <v>111434.8</v>
          </cell>
          <cell r="AW151">
            <v>89948</v>
          </cell>
          <cell r="AX151">
            <v>97029.6</v>
          </cell>
          <cell r="AY151">
            <v>98690.2</v>
          </cell>
          <cell r="AZ151">
            <v>97029.6</v>
          </cell>
          <cell r="BA151">
            <v>93510.6</v>
          </cell>
          <cell r="BB151">
            <v>131351.20000000001</v>
          </cell>
          <cell r="BC151">
            <v>110846.39999999999</v>
          </cell>
          <cell r="BD151">
            <v>93972.6</v>
          </cell>
          <cell r="BE151">
            <v>101328.8</v>
          </cell>
          <cell r="BF151">
            <v>89673.4</v>
          </cell>
          <cell r="BG151">
            <v>112023.2</v>
          </cell>
          <cell r="BH151">
            <v>111434.8</v>
          </cell>
          <cell r="BI151">
            <v>102500.8</v>
          </cell>
          <cell r="BJ151">
            <v>98690.2</v>
          </cell>
          <cell r="BK151">
            <v>111140.6</v>
          </cell>
          <cell r="BL151">
            <v>93236</v>
          </cell>
          <cell r="BM151">
            <v>110846.39999999999</v>
          </cell>
          <cell r="BN151">
            <v>131837.20000000001</v>
          </cell>
          <cell r="BO151">
            <v>131621.20000000001</v>
          </cell>
          <cell r="BP151">
            <v>94665.600000000006</v>
          </cell>
          <cell r="BQ151">
            <v>101747.2</v>
          </cell>
          <cell r="BR151">
            <v>91334</v>
          </cell>
          <cell r="BS151">
            <v>112023.2</v>
          </cell>
          <cell r="BT151">
            <v>107262</v>
          </cell>
          <cell r="BU151">
            <v>107262</v>
          </cell>
          <cell r="BV151">
            <v>114725</v>
          </cell>
          <cell r="BW151">
            <v>111140.6</v>
          </cell>
          <cell r="BX151">
            <v>106967.8</v>
          </cell>
          <cell r="BY151">
            <v>110552.2</v>
          </cell>
          <cell r="BZ151">
            <v>126590</v>
          </cell>
          <cell r="CA151">
            <v>136868.4</v>
          </cell>
          <cell r="CB151">
            <v>106379.4</v>
          </cell>
          <cell r="CC151">
            <v>111729</v>
          </cell>
          <cell r="CD151">
            <v>106673.60000000001</v>
          </cell>
          <cell r="CE151">
            <v>111434.8</v>
          </cell>
          <cell r="CF151">
            <v>126590</v>
          </cell>
          <cell r="CG151">
            <v>102500.8</v>
          </cell>
          <cell r="CH151">
            <v>114725</v>
          </cell>
          <cell r="CI151">
            <v>106967.8</v>
          </cell>
          <cell r="CJ151">
            <v>111140.6</v>
          </cell>
          <cell r="CK151">
            <v>110552.2</v>
          </cell>
          <cell r="CL151">
            <v>125942</v>
          </cell>
          <cell r="CM151">
            <v>137138.4</v>
          </cell>
          <cell r="CN151">
            <v>106673.60000000001</v>
          </cell>
          <cell r="CO151">
            <v>111434.8</v>
          </cell>
          <cell r="CP151">
            <v>106673.60000000001</v>
          </cell>
          <cell r="CQ151">
            <v>126590</v>
          </cell>
          <cell r="CR151">
            <v>131729.20000000001</v>
          </cell>
          <cell r="CS151">
            <v>102500.8</v>
          </cell>
          <cell r="CT151">
            <v>115019.2</v>
          </cell>
          <cell r="CU151">
            <v>107262</v>
          </cell>
          <cell r="CV151">
            <v>110552.2</v>
          </cell>
          <cell r="CW151">
            <v>111140.6</v>
          </cell>
          <cell r="CX151">
            <v>126320</v>
          </cell>
          <cell r="CY151">
            <v>137138.4</v>
          </cell>
          <cell r="CZ151">
            <v>102500.8</v>
          </cell>
          <cell r="DA151">
            <v>115607.6</v>
          </cell>
          <cell r="DB151">
            <v>106673.60000000001</v>
          </cell>
          <cell r="DC151">
            <v>125834</v>
          </cell>
          <cell r="DD151">
            <v>111434.8</v>
          </cell>
          <cell r="DE151">
            <v>102500.8</v>
          </cell>
          <cell r="DF151">
            <v>110846.39999999999</v>
          </cell>
          <cell r="DG151">
            <v>111434.8</v>
          </cell>
          <cell r="DH151">
            <v>110552.2</v>
          </cell>
          <cell r="DI151">
            <v>106967.8</v>
          </cell>
          <cell r="DJ151">
            <v>131459.20000000001</v>
          </cell>
          <cell r="DK151">
            <v>137138.4</v>
          </cell>
          <cell r="DL151">
            <v>102795</v>
          </cell>
          <cell r="DM151">
            <v>115313.4</v>
          </cell>
          <cell r="DN151">
            <v>107262</v>
          </cell>
          <cell r="DO151">
            <v>126212</v>
          </cell>
          <cell r="DP151">
            <v>111434.8</v>
          </cell>
          <cell r="DQ151">
            <v>106673.60000000001</v>
          </cell>
          <cell r="DR151">
            <v>111140.6</v>
          </cell>
          <cell r="DS151">
            <v>111140.6</v>
          </cell>
          <cell r="DT151">
            <v>106673.60000000001</v>
          </cell>
          <cell r="DU151">
            <v>110846.39999999999</v>
          </cell>
          <cell r="DV151">
            <v>131837.20000000001</v>
          </cell>
          <cell r="DW151">
            <v>131621.20000000001</v>
          </cell>
          <cell r="DX151">
            <v>106379.4</v>
          </cell>
          <cell r="DY151">
            <v>115313.4</v>
          </cell>
          <cell r="DZ151">
            <v>103089.2</v>
          </cell>
          <cell r="EA151">
            <v>131351.20000000001</v>
          </cell>
        </row>
        <row r="152">
          <cell r="D152" t="str">
            <v>Unit_Bilat_Cinrg_Firebaugh</v>
          </cell>
          <cell r="E152" t="str">
            <v>LT RFO/ITRFO (PPA)</v>
          </cell>
          <cell r="F152"/>
          <cell r="G152" t="str">
            <v>Fossil</v>
          </cell>
          <cell r="H152"/>
          <cell r="I152">
            <v>0</v>
          </cell>
          <cell r="J152">
            <v>0</v>
          </cell>
          <cell r="K152">
            <v>0</v>
          </cell>
          <cell r="L152">
            <v>0</v>
          </cell>
          <cell r="M152">
            <v>0</v>
          </cell>
          <cell r="N152">
            <v>0</v>
          </cell>
          <cell r="O152">
            <v>0</v>
          </cell>
          <cell r="P152">
            <v>0</v>
          </cell>
          <cell r="Q152">
            <v>0</v>
          </cell>
          <cell r="R152">
            <v>64840</v>
          </cell>
          <cell r="S152">
            <v>0</v>
          </cell>
          <cell r="T152">
            <v>0</v>
          </cell>
          <cell r="U152">
            <v>0</v>
          </cell>
          <cell r="V152">
            <v>0</v>
          </cell>
          <cell r="W152">
            <v>0</v>
          </cell>
          <cell r="X152">
            <v>0</v>
          </cell>
          <cell r="Y152">
            <v>0</v>
          </cell>
          <cell r="Z152">
            <v>0</v>
          </cell>
          <cell r="AA152">
            <v>0</v>
          </cell>
          <cell r="AB152">
            <v>0</v>
          </cell>
          <cell r="AC152">
            <v>0</v>
          </cell>
          <cell r="AD152">
            <v>68082</v>
          </cell>
          <cell r="AE152">
            <v>74566</v>
          </cell>
          <cell r="AF152">
            <v>61598</v>
          </cell>
          <cell r="AG152">
            <v>0</v>
          </cell>
          <cell r="AH152">
            <v>0</v>
          </cell>
          <cell r="AI152">
            <v>0</v>
          </cell>
          <cell r="AJ152">
            <v>0</v>
          </cell>
          <cell r="AK152">
            <v>0</v>
          </cell>
          <cell r="AL152">
            <v>0</v>
          </cell>
          <cell r="AM152">
            <v>0</v>
          </cell>
          <cell r="AN152">
            <v>0</v>
          </cell>
          <cell r="AO152">
            <v>0</v>
          </cell>
          <cell r="AP152">
            <v>71324</v>
          </cell>
          <cell r="AQ152">
            <v>71324</v>
          </cell>
          <cell r="AR152">
            <v>0</v>
          </cell>
          <cell r="AS152">
            <v>0</v>
          </cell>
          <cell r="AT152">
            <v>0</v>
          </cell>
          <cell r="AU152">
            <v>0</v>
          </cell>
          <cell r="AV152">
            <v>0</v>
          </cell>
          <cell r="AW152">
            <v>0</v>
          </cell>
          <cell r="AX152">
            <v>0</v>
          </cell>
          <cell r="AY152">
            <v>0</v>
          </cell>
          <cell r="AZ152">
            <v>0</v>
          </cell>
          <cell r="BA152">
            <v>0</v>
          </cell>
          <cell r="BB152">
            <v>71324</v>
          </cell>
          <cell r="BC152">
            <v>68082</v>
          </cell>
          <cell r="BD152">
            <v>0</v>
          </cell>
          <cell r="BE152">
            <v>0</v>
          </cell>
          <cell r="BF152">
            <v>0</v>
          </cell>
          <cell r="BG152">
            <v>0</v>
          </cell>
          <cell r="BH152">
            <v>0</v>
          </cell>
          <cell r="BI152">
            <v>0</v>
          </cell>
          <cell r="BJ152">
            <v>0</v>
          </cell>
          <cell r="BK152">
            <v>0</v>
          </cell>
          <cell r="BL152">
            <v>0</v>
          </cell>
          <cell r="BM152">
            <v>0</v>
          </cell>
          <cell r="BN152">
            <v>156910</v>
          </cell>
          <cell r="BO152">
            <v>68082</v>
          </cell>
          <cell r="BP152">
            <v>0</v>
          </cell>
          <cell r="BQ152">
            <v>0</v>
          </cell>
          <cell r="BR152">
            <v>0</v>
          </cell>
          <cell r="BS152">
            <v>0</v>
          </cell>
          <cell r="BT152">
            <v>0</v>
          </cell>
          <cell r="BU152">
            <v>0</v>
          </cell>
          <cell r="BV152">
            <v>0</v>
          </cell>
          <cell r="BW152">
            <v>0</v>
          </cell>
          <cell r="BX152">
            <v>0</v>
          </cell>
          <cell r="BY152">
            <v>0</v>
          </cell>
          <cell r="BZ152">
            <v>150875</v>
          </cell>
          <cell r="CA152">
            <v>162945</v>
          </cell>
          <cell r="CB152">
            <v>0</v>
          </cell>
          <cell r="CC152">
            <v>0</v>
          </cell>
          <cell r="CD152">
            <v>0</v>
          </cell>
          <cell r="CE152">
            <v>0</v>
          </cell>
          <cell r="CF152">
            <v>0</v>
          </cell>
          <cell r="CG152">
            <v>0</v>
          </cell>
          <cell r="CH152">
            <v>0</v>
          </cell>
          <cell r="CI152">
            <v>0</v>
          </cell>
          <cell r="CJ152">
            <v>0</v>
          </cell>
          <cell r="CK152">
            <v>0</v>
          </cell>
          <cell r="CL152">
            <v>150875</v>
          </cell>
          <cell r="CM152">
            <v>162945</v>
          </cell>
          <cell r="CN152">
            <v>56860</v>
          </cell>
          <cell r="CO152">
            <v>0</v>
          </cell>
          <cell r="CP152">
            <v>0</v>
          </cell>
          <cell r="CQ152">
            <v>0</v>
          </cell>
          <cell r="CR152">
            <v>0</v>
          </cell>
          <cell r="CS152">
            <v>0</v>
          </cell>
          <cell r="CT152">
            <v>0</v>
          </cell>
          <cell r="CU152">
            <v>0</v>
          </cell>
          <cell r="CV152">
            <v>0</v>
          </cell>
          <cell r="CW152">
            <v>59703</v>
          </cell>
          <cell r="CX152">
            <v>160850</v>
          </cell>
          <cell r="CY152">
            <v>162945</v>
          </cell>
          <cell r="CZ152">
            <v>61598</v>
          </cell>
          <cell r="DA152">
            <v>0</v>
          </cell>
          <cell r="DB152">
            <v>0</v>
          </cell>
          <cell r="DC152">
            <v>0</v>
          </cell>
          <cell r="DD152">
            <v>0</v>
          </cell>
          <cell r="DE152">
            <v>0</v>
          </cell>
          <cell r="DF152">
            <v>0</v>
          </cell>
          <cell r="DG152">
            <v>0</v>
          </cell>
          <cell r="DH152">
            <v>0</v>
          </cell>
          <cell r="DI152">
            <v>0</v>
          </cell>
          <cell r="DJ152">
            <v>156910</v>
          </cell>
          <cell r="DK152">
            <v>162945</v>
          </cell>
          <cell r="DL152">
            <v>64840</v>
          </cell>
          <cell r="DM152">
            <v>0</v>
          </cell>
          <cell r="DN152">
            <v>0</v>
          </cell>
          <cell r="DO152">
            <v>0</v>
          </cell>
          <cell r="DP152">
            <v>0</v>
          </cell>
          <cell r="DQ152">
            <v>0</v>
          </cell>
          <cell r="DR152">
            <v>0</v>
          </cell>
          <cell r="DS152">
            <v>0</v>
          </cell>
          <cell r="DT152">
            <v>0</v>
          </cell>
          <cell r="DU152">
            <v>0</v>
          </cell>
          <cell r="DV152">
            <v>156910</v>
          </cell>
          <cell r="DW152">
            <v>156910</v>
          </cell>
          <cell r="DX152">
            <v>0</v>
          </cell>
          <cell r="DY152">
            <v>0</v>
          </cell>
          <cell r="DZ152">
            <v>0</v>
          </cell>
          <cell r="EA152">
            <v>0</v>
          </cell>
        </row>
        <row r="153">
          <cell r="D153" t="str">
            <v>Unit_Bilat_Delta_Energy_Center_CC</v>
          </cell>
          <cell r="E153" t="str">
            <v>LT RFO/ITRFO (PPA)</v>
          </cell>
          <cell r="F153"/>
          <cell r="G153" t="str">
            <v>Fossil</v>
          </cell>
          <cell r="H153"/>
          <cell r="I153"/>
          <cell r="J153"/>
          <cell r="K153"/>
          <cell r="L153">
            <v>295275</v>
          </cell>
          <cell r="M153">
            <v>281376.2</v>
          </cell>
          <cell r="N153">
            <v>317451.59999999998</v>
          </cell>
          <cell r="O153">
            <v>305158.8</v>
          </cell>
          <cell r="P153">
            <v>290457</v>
          </cell>
          <cell r="Q153">
            <v>301143.8</v>
          </cell>
          <cell r="R153">
            <v>362087</v>
          </cell>
          <cell r="S153">
            <v>592819.80000000005</v>
          </cell>
          <cell r="T153">
            <v>363821.6</v>
          </cell>
          <cell r="U153">
            <v>376917.4</v>
          </cell>
          <cell r="V153">
            <v>360788.4</v>
          </cell>
          <cell r="W153">
            <v>305961.8</v>
          </cell>
          <cell r="X153">
            <v>295275</v>
          </cell>
          <cell r="Y153">
            <v>293669</v>
          </cell>
          <cell r="Z153">
            <v>316648.59999999998</v>
          </cell>
          <cell r="AA153">
            <v>290457</v>
          </cell>
          <cell r="AB153">
            <v>301946.8</v>
          </cell>
          <cell r="AC153">
            <v>302749.8</v>
          </cell>
          <cell r="AD153">
            <v>453509.8</v>
          </cell>
          <cell r="AE153">
            <v>566264.80000000005</v>
          </cell>
          <cell r="AF153">
            <v>450545.6</v>
          </cell>
          <cell r="AG153">
            <v>318254.59999999998</v>
          </cell>
          <cell r="AH153">
            <v>294472</v>
          </cell>
          <cell r="AI153">
            <v>358310.40000000002</v>
          </cell>
          <cell r="AJ153">
            <v>595784.80000000005</v>
          </cell>
          <cell r="AK153">
            <v>282179.20000000001</v>
          </cell>
          <cell r="AL153">
            <v>305158.8</v>
          </cell>
          <cell r="AM153">
            <v>306764.79999999999</v>
          </cell>
          <cell r="AN153">
            <v>304355.8</v>
          </cell>
          <cell r="AO153">
            <v>294472</v>
          </cell>
          <cell r="AP153">
            <v>375678.4</v>
          </cell>
          <cell r="AQ153">
            <v>392986.8</v>
          </cell>
          <cell r="AR153">
            <v>282982.2</v>
          </cell>
          <cell r="AS153">
            <v>317451.59999999998</v>
          </cell>
          <cell r="AT153">
            <v>295275</v>
          </cell>
          <cell r="AU153">
            <v>542924.19999999995</v>
          </cell>
        </row>
        <row r="154">
          <cell r="D154" t="str">
            <v>Unit_Bilat_GFW_Tracy_CC</v>
          </cell>
          <cell r="E154" t="str">
            <v>LT RFO/ITRFO (PPA)</v>
          </cell>
          <cell r="F154"/>
          <cell r="G154" t="str">
            <v>Fossil</v>
          </cell>
          <cell r="H154"/>
          <cell r="I154"/>
          <cell r="J154"/>
          <cell r="K154"/>
          <cell r="L154"/>
          <cell r="M154"/>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v>96922.2</v>
          </cell>
          <cell r="AP154">
            <v>112769.8</v>
          </cell>
          <cell r="AQ154">
            <v>116103.6</v>
          </cell>
          <cell r="AR154">
            <v>93588.4</v>
          </cell>
          <cell r="AS154">
            <v>105417.5</v>
          </cell>
          <cell r="AT154">
            <v>97705.5</v>
          </cell>
          <cell r="AU154">
            <v>97966.6</v>
          </cell>
          <cell r="AV154">
            <v>101561.5</v>
          </cell>
          <cell r="AW154">
            <v>93588.4</v>
          </cell>
          <cell r="AX154">
            <v>101300.4</v>
          </cell>
          <cell r="AY154">
            <v>101561.5</v>
          </cell>
          <cell r="AZ154">
            <v>101300.4</v>
          </cell>
          <cell r="BA154">
            <v>97444.4</v>
          </cell>
          <cell r="BB154">
            <v>112769.8</v>
          </cell>
          <cell r="BC154">
            <v>111750</v>
          </cell>
          <cell r="BD154">
            <v>97705.5</v>
          </cell>
          <cell r="BE154">
            <v>105156.4</v>
          </cell>
          <cell r="BF154">
            <v>93849.5</v>
          </cell>
          <cell r="BG154">
            <v>101822.6</v>
          </cell>
          <cell r="BH154">
            <v>101561.5</v>
          </cell>
          <cell r="BI154">
            <v>93588.4</v>
          </cell>
          <cell r="BJ154">
            <v>101300.4</v>
          </cell>
          <cell r="BK154">
            <v>101561.5</v>
          </cell>
          <cell r="BL154">
            <v>97444.4</v>
          </cell>
          <cell r="BM154">
            <v>101300.4</v>
          </cell>
          <cell r="BN154">
            <v>124513.3</v>
          </cell>
          <cell r="BO154">
            <v>112011.1</v>
          </cell>
          <cell r="BP154">
            <v>97444.4</v>
          </cell>
          <cell r="BQ154">
            <v>105156.4</v>
          </cell>
          <cell r="BR154">
            <v>93849.5</v>
          </cell>
          <cell r="BS154">
            <v>101822.6</v>
          </cell>
          <cell r="BT154">
            <v>99011</v>
          </cell>
          <cell r="BU154">
            <v>97705.5</v>
          </cell>
          <cell r="BV154">
            <v>104895.3</v>
          </cell>
          <cell r="BW154">
            <v>101561.5</v>
          </cell>
          <cell r="BX154">
            <v>97444.4</v>
          </cell>
          <cell r="BY154">
            <v>101300.4</v>
          </cell>
          <cell r="BZ154">
            <v>121079.7</v>
          </cell>
          <cell r="CA154">
            <v>129240.1</v>
          </cell>
          <cell r="CB154">
            <v>107632.9</v>
          </cell>
          <cell r="CC154">
            <v>101822.6</v>
          </cell>
          <cell r="CD154">
            <v>97444.4</v>
          </cell>
          <cell r="CE154">
            <v>101561.5</v>
          </cell>
          <cell r="CF154">
            <v>99011</v>
          </cell>
          <cell r="CG154">
            <v>93588.4</v>
          </cell>
          <cell r="CH154">
            <v>104895.3</v>
          </cell>
          <cell r="CI154">
            <v>97705.5</v>
          </cell>
          <cell r="CJ154">
            <v>101300.4</v>
          </cell>
          <cell r="CK154">
            <v>112247.6</v>
          </cell>
          <cell r="CL154">
            <v>122372.9</v>
          </cell>
          <cell r="CM154">
            <v>130210</v>
          </cell>
          <cell r="CN154">
            <v>107396.4</v>
          </cell>
          <cell r="CO154">
            <v>101561.5</v>
          </cell>
          <cell r="CP154">
            <v>97444.4</v>
          </cell>
          <cell r="CQ154">
            <v>98749.9</v>
          </cell>
          <cell r="CR154">
            <v>102867</v>
          </cell>
          <cell r="CS154">
            <v>93588.4</v>
          </cell>
          <cell r="CT154">
            <v>105156.4</v>
          </cell>
          <cell r="CU154">
            <v>97705.5</v>
          </cell>
          <cell r="CV154">
            <v>101039.3</v>
          </cell>
          <cell r="CW154">
            <v>112011.1</v>
          </cell>
          <cell r="CX154">
            <v>122049.60000000001</v>
          </cell>
          <cell r="CY154">
            <v>130210</v>
          </cell>
          <cell r="CZ154">
            <v>103042.8</v>
          </cell>
          <cell r="DA154">
            <v>105417.5</v>
          </cell>
          <cell r="DB154">
            <v>97444.4</v>
          </cell>
          <cell r="DC154">
            <v>99794.3</v>
          </cell>
          <cell r="DD154">
            <v>101561.5</v>
          </cell>
          <cell r="DE154">
            <v>93588.4</v>
          </cell>
          <cell r="DF154">
            <v>101300.4</v>
          </cell>
          <cell r="DG154">
            <v>101561.5</v>
          </cell>
          <cell r="DH154">
            <v>101039.3</v>
          </cell>
          <cell r="DI154">
            <v>107657.5</v>
          </cell>
          <cell r="DJ154">
            <v>126776.4</v>
          </cell>
          <cell r="DK154">
            <v>130210</v>
          </cell>
          <cell r="DL154">
            <v>103540.4</v>
          </cell>
          <cell r="DM154">
            <v>105417.5</v>
          </cell>
          <cell r="DN154">
            <v>97705.5</v>
          </cell>
          <cell r="DO154">
            <v>97966.6</v>
          </cell>
          <cell r="DP154">
            <v>101561.5</v>
          </cell>
          <cell r="DQ154">
            <v>97444.4</v>
          </cell>
          <cell r="DR154">
            <v>101300.4</v>
          </cell>
          <cell r="DS154">
            <v>101561.5</v>
          </cell>
          <cell r="DT154">
            <v>97444.4</v>
          </cell>
          <cell r="DU154">
            <v>112247.6</v>
          </cell>
          <cell r="DV154">
            <v>124513.3</v>
          </cell>
          <cell r="DW154">
            <v>124513.3</v>
          </cell>
          <cell r="DX154">
            <v>107632.9</v>
          </cell>
          <cell r="DY154">
            <v>105417.5</v>
          </cell>
          <cell r="DZ154">
            <v>93849.5</v>
          </cell>
          <cell r="EA154">
            <v>103128.1</v>
          </cell>
        </row>
        <row r="155">
          <cell r="D155" t="str">
            <v>Unit_Bilat_GWF_Hanford_Replace_CT</v>
          </cell>
          <cell r="E155" t="str">
            <v>Novation</v>
          </cell>
          <cell r="F155"/>
          <cell r="G155" t="str">
            <v>Fossil</v>
          </cell>
          <cell r="H155"/>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14104.156000000001</v>
          </cell>
          <cell r="AG155">
            <v>0</v>
          </cell>
          <cell r="AH155">
            <v>0</v>
          </cell>
          <cell r="AI155">
            <v>0</v>
          </cell>
        </row>
        <row r="156">
          <cell r="D156" t="str">
            <v>Unit_Bilat_GWF_Henrietta_Replace_CT</v>
          </cell>
          <cell r="E156" t="str">
            <v>Novation</v>
          </cell>
          <cell r="F156"/>
          <cell r="G156" t="str">
            <v>Fossil</v>
          </cell>
          <cell r="H156"/>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13756</v>
          </cell>
          <cell r="AG156">
            <v>0</v>
          </cell>
          <cell r="AH156">
            <v>0</v>
          </cell>
          <cell r="AI156">
            <v>0</v>
          </cell>
        </row>
        <row r="157">
          <cell r="D157" t="str">
            <v>Unit_Bilat_GWF_Tracy_Replace_CT</v>
          </cell>
          <cell r="E157" t="str">
            <v>Novation</v>
          </cell>
          <cell r="F157"/>
          <cell r="G157" t="str">
            <v>Fossil</v>
          </cell>
          <cell r="H157"/>
          <cell r="I157">
            <v>0</v>
          </cell>
          <cell r="J157">
            <v>0</v>
          </cell>
          <cell r="K157">
            <v>0</v>
          </cell>
          <cell r="L157">
            <v>0</v>
          </cell>
          <cell r="M157">
            <v>0</v>
          </cell>
          <cell r="N157">
            <v>0</v>
          </cell>
          <cell r="O157">
            <v>0</v>
          </cell>
          <cell r="P157">
            <v>0</v>
          </cell>
          <cell r="Q157">
            <v>0</v>
          </cell>
          <cell r="R157">
            <v>0</v>
          </cell>
          <cell r="S157">
            <v>0</v>
          </cell>
          <cell r="T157">
            <v>0</v>
          </cell>
          <cell r="U157">
            <v>0</v>
          </cell>
        </row>
        <row r="158">
          <cell r="D158" t="str">
            <v>Unit_Bilat_Mariposa</v>
          </cell>
          <cell r="E158" t="str">
            <v>LT RFO/ITRFO (PPA)</v>
          </cell>
          <cell r="F158"/>
          <cell r="G158" t="str">
            <v>Fossil</v>
          </cell>
          <cell r="H158"/>
          <cell r="I158"/>
          <cell r="J158"/>
          <cell r="K158"/>
          <cell r="L158"/>
          <cell r="M158"/>
          <cell r="N158"/>
          <cell r="O158"/>
          <cell r="P158"/>
          <cell r="Q158"/>
          <cell r="R158"/>
          <cell r="S158"/>
          <cell r="T158"/>
          <cell r="U158"/>
          <cell r="V158"/>
          <cell r="W158"/>
          <cell r="X158"/>
          <cell r="Y158"/>
          <cell r="Z158"/>
          <cell r="AA158"/>
          <cell r="AB158"/>
          <cell r="AC158"/>
          <cell r="AD158">
            <v>0</v>
          </cell>
          <cell r="AE158">
            <v>0</v>
          </cell>
          <cell r="AF158">
            <v>25452.400000000001</v>
          </cell>
          <cell r="AG158">
            <v>0</v>
          </cell>
          <cell r="AH158">
            <v>0</v>
          </cell>
          <cell r="AI158">
            <v>0</v>
          </cell>
          <cell r="AJ158">
            <v>0</v>
          </cell>
          <cell r="AK158">
            <v>0</v>
          </cell>
          <cell r="AL158">
            <v>0</v>
          </cell>
          <cell r="AM158">
            <v>0</v>
          </cell>
          <cell r="AN158">
            <v>0</v>
          </cell>
          <cell r="AO158">
            <v>0</v>
          </cell>
          <cell r="AP158">
            <v>33607.199999999997</v>
          </cell>
          <cell r="AQ158">
            <v>33607.199999999997</v>
          </cell>
          <cell r="AR158">
            <v>0</v>
          </cell>
          <cell r="AS158">
            <v>0</v>
          </cell>
          <cell r="AT158">
            <v>0</v>
          </cell>
          <cell r="AU158">
            <v>0</v>
          </cell>
          <cell r="AV158">
            <v>0</v>
          </cell>
          <cell r="AW158">
            <v>0</v>
          </cell>
          <cell r="AX158">
            <v>0</v>
          </cell>
          <cell r="AY158">
            <v>0</v>
          </cell>
          <cell r="AZ158">
            <v>0</v>
          </cell>
          <cell r="BA158">
            <v>0</v>
          </cell>
          <cell r="BB158">
            <v>33607.199999999997</v>
          </cell>
          <cell r="BC158">
            <v>32079.599999999999</v>
          </cell>
          <cell r="BD158">
            <v>0</v>
          </cell>
          <cell r="BE158">
            <v>0</v>
          </cell>
          <cell r="BF158">
            <v>0</v>
          </cell>
          <cell r="BG158">
            <v>0</v>
          </cell>
          <cell r="BH158">
            <v>0</v>
          </cell>
          <cell r="BI158">
            <v>0</v>
          </cell>
          <cell r="BJ158">
            <v>0</v>
          </cell>
          <cell r="BK158">
            <v>0</v>
          </cell>
          <cell r="BL158">
            <v>0</v>
          </cell>
          <cell r="BM158">
            <v>0</v>
          </cell>
          <cell r="BN158">
            <v>35134.800000000003</v>
          </cell>
          <cell r="BO158">
            <v>32079.599999999999</v>
          </cell>
          <cell r="BP158">
            <v>0</v>
          </cell>
          <cell r="BQ158">
            <v>0</v>
          </cell>
          <cell r="BR158">
            <v>0</v>
          </cell>
          <cell r="BS158">
            <v>0</v>
          </cell>
          <cell r="BT158">
            <v>0</v>
          </cell>
          <cell r="BU158">
            <v>0</v>
          </cell>
          <cell r="BV158">
            <v>0</v>
          </cell>
          <cell r="BW158">
            <v>0</v>
          </cell>
          <cell r="BX158">
            <v>0</v>
          </cell>
          <cell r="BY158">
            <v>0</v>
          </cell>
          <cell r="BZ158">
            <v>71090</v>
          </cell>
          <cell r="CA158">
            <v>35134.800000000003</v>
          </cell>
          <cell r="CB158">
            <v>0</v>
          </cell>
          <cell r="CC158">
            <v>0</v>
          </cell>
          <cell r="CD158">
            <v>0</v>
          </cell>
          <cell r="CE158">
            <v>0</v>
          </cell>
          <cell r="CF158">
            <v>0</v>
          </cell>
          <cell r="CG158">
            <v>0</v>
          </cell>
          <cell r="CH158">
            <v>0</v>
          </cell>
          <cell r="CI158">
            <v>0</v>
          </cell>
          <cell r="CJ158">
            <v>0</v>
          </cell>
          <cell r="CK158">
            <v>0</v>
          </cell>
          <cell r="CL158">
            <v>71090</v>
          </cell>
          <cell r="CM158">
            <v>76777.2</v>
          </cell>
          <cell r="CN158">
            <v>0</v>
          </cell>
          <cell r="CO158">
            <v>0</v>
          </cell>
          <cell r="CP158">
            <v>0</v>
          </cell>
          <cell r="CQ158">
            <v>0</v>
          </cell>
          <cell r="CR158">
            <v>0</v>
          </cell>
          <cell r="CS158">
            <v>0</v>
          </cell>
          <cell r="CT158">
            <v>0</v>
          </cell>
          <cell r="CU158">
            <v>0</v>
          </cell>
          <cell r="CV158">
            <v>0</v>
          </cell>
          <cell r="CW158">
            <v>0</v>
          </cell>
          <cell r="CX158">
            <v>71090</v>
          </cell>
          <cell r="CY158">
            <v>76777.2</v>
          </cell>
          <cell r="CZ158">
            <v>25452.400000000001</v>
          </cell>
          <cell r="DA158">
            <v>0</v>
          </cell>
          <cell r="DB158">
            <v>0</v>
          </cell>
          <cell r="DC158">
            <v>0</v>
          </cell>
          <cell r="DD158">
            <v>0</v>
          </cell>
          <cell r="DE158">
            <v>0</v>
          </cell>
          <cell r="DF158">
            <v>0</v>
          </cell>
          <cell r="DG158">
            <v>0</v>
          </cell>
          <cell r="DH158">
            <v>0</v>
          </cell>
          <cell r="DI158">
            <v>0</v>
          </cell>
          <cell r="DJ158">
            <v>73933.600000000006</v>
          </cell>
          <cell r="DK158">
            <v>76777.2</v>
          </cell>
          <cell r="DL158">
            <v>26792</v>
          </cell>
          <cell r="DM158">
            <v>0</v>
          </cell>
          <cell r="DN158">
            <v>0</v>
          </cell>
          <cell r="DO158">
            <v>0</v>
          </cell>
          <cell r="DP158">
            <v>0</v>
          </cell>
          <cell r="DQ158">
            <v>0</v>
          </cell>
          <cell r="DR158">
            <v>0</v>
          </cell>
          <cell r="DS158">
            <v>0</v>
          </cell>
          <cell r="DT158">
            <v>0</v>
          </cell>
          <cell r="DU158">
            <v>0</v>
          </cell>
          <cell r="DV158">
            <v>35134.800000000003</v>
          </cell>
          <cell r="DW158">
            <v>32079.599999999999</v>
          </cell>
          <cell r="DX158">
            <v>0</v>
          </cell>
          <cell r="DY158">
            <v>0</v>
          </cell>
          <cell r="DZ158">
            <v>0</v>
          </cell>
          <cell r="EA158">
            <v>0</v>
          </cell>
        </row>
        <row r="159">
          <cell r="D159" t="str">
            <v>Unit_Bilat_Marsh_Landing_CT</v>
          </cell>
          <cell r="E159" t="str">
            <v>LT RFO/ITRFO (PPA)</v>
          </cell>
          <cell r="F159"/>
          <cell r="G159" t="str">
            <v>Fossil</v>
          </cell>
          <cell r="H159"/>
          <cell r="I159"/>
          <cell r="J159"/>
          <cell r="K159"/>
          <cell r="L159"/>
          <cell r="M159"/>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131010</v>
          </cell>
          <cell r="BC159">
            <v>125055</v>
          </cell>
          <cell r="BD159">
            <v>0</v>
          </cell>
          <cell r="BE159">
            <v>0</v>
          </cell>
          <cell r="BF159">
            <v>0</v>
          </cell>
          <cell r="BG159">
            <v>0</v>
          </cell>
          <cell r="BH159">
            <v>0</v>
          </cell>
          <cell r="BI159">
            <v>0</v>
          </cell>
          <cell r="BJ159">
            <v>0</v>
          </cell>
          <cell r="BK159">
            <v>0</v>
          </cell>
          <cell r="BL159">
            <v>0</v>
          </cell>
          <cell r="BM159">
            <v>0</v>
          </cell>
          <cell r="BN159">
            <v>136965</v>
          </cell>
          <cell r="BO159">
            <v>125055</v>
          </cell>
          <cell r="BP159">
            <v>0</v>
          </cell>
          <cell r="BQ159">
            <v>0</v>
          </cell>
          <cell r="BR159">
            <v>0</v>
          </cell>
          <cell r="BS159">
            <v>0</v>
          </cell>
          <cell r="BT159">
            <v>0</v>
          </cell>
          <cell r="BU159">
            <v>0</v>
          </cell>
          <cell r="BV159">
            <v>0</v>
          </cell>
          <cell r="BW159">
            <v>0</v>
          </cell>
          <cell r="BX159">
            <v>0</v>
          </cell>
          <cell r="BY159">
            <v>0</v>
          </cell>
          <cell r="BZ159">
            <v>119100</v>
          </cell>
          <cell r="CA159">
            <v>136965</v>
          </cell>
          <cell r="CB159">
            <v>0</v>
          </cell>
          <cell r="CC159">
            <v>0</v>
          </cell>
          <cell r="CD159">
            <v>0</v>
          </cell>
          <cell r="CE159">
            <v>0</v>
          </cell>
          <cell r="CF159">
            <v>0</v>
          </cell>
          <cell r="CG159">
            <v>0</v>
          </cell>
          <cell r="CH159">
            <v>0</v>
          </cell>
          <cell r="CI159">
            <v>0</v>
          </cell>
          <cell r="CJ159">
            <v>0</v>
          </cell>
          <cell r="CK159">
            <v>0</v>
          </cell>
          <cell r="CL159">
            <v>219900</v>
          </cell>
          <cell r="CM159">
            <v>136965</v>
          </cell>
          <cell r="CN159">
            <v>0</v>
          </cell>
          <cell r="CO159">
            <v>0</v>
          </cell>
          <cell r="CP159">
            <v>0</v>
          </cell>
          <cell r="CQ159">
            <v>0</v>
          </cell>
          <cell r="CR159">
            <v>0</v>
          </cell>
          <cell r="CS159">
            <v>0</v>
          </cell>
          <cell r="CT159">
            <v>0</v>
          </cell>
          <cell r="CU159">
            <v>0</v>
          </cell>
          <cell r="CV159">
            <v>0</v>
          </cell>
          <cell r="CW159">
            <v>0</v>
          </cell>
          <cell r="CX159">
            <v>274875</v>
          </cell>
          <cell r="CY159">
            <v>136965</v>
          </cell>
          <cell r="CZ159">
            <v>0</v>
          </cell>
          <cell r="DA159">
            <v>0</v>
          </cell>
          <cell r="DB159">
            <v>0</v>
          </cell>
          <cell r="DC159">
            <v>0</v>
          </cell>
          <cell r="DD159">
            <v>0</v>
          </cell>
          <cell r="DE159">
            <v>0</v>
          </cell>
          <cell r="DF159">
            <v>0</v>
          </cell>
          <cell r="DG159">
            <v>0</v>
          </cell>
          <cell r="DH159">
            <v>0</v>
          </cell>
          <cell r="DI159">
            <v>0</v>
          </cell>
          <cell r="DJ159">
            <v>241890</v>
          </cell>
          <cell r="DK159">
            <v>131010</v>
          </cell>
          <cell r="DL159">
            <v>0</v>
          </cell>
          <cell r="DM159">
            <v>0</v>
          </cell>
          <cell r="DN159">
            <v>0</v>
          </cell>
          <cell r="DO159">
            <v>0</v>
          </cell>
          <cell r="DP159">
            <v>0</v>
          </cell>
          <cell r="DQ159">
            <v>0</v>
          </cell>
          <cell r="DR159">
            <v>0</v>
          </cell>
          <cell r="DS159">
            <v>0</v>
          </cell>
          <cell r="DT159">
            <v>0</v>
          </cell>
          <cell r="DU159">
            <v>0</v>
          </cell>
          <cell r="DV159">
            <v>136965</v>
          </cell>
          <cell r="DW159">
            <v>125055</v>
          </cell>
          <cell r="DX159">
            <v>0</v>
          </cell>
          <cell r="DY159">
            <v>0</v>
          </cell>
          <cell r="DZ159">
            <v>0</v>
          </cell>
          <cell r="EA159">
            <v>0</v>
          </cell>
        </row>
        <row r="160">
          <cell r="D160" t="str">
            <v>Unit_Bilat_Mir_CC6</v>
          </cell>
          <cell r="E160" t="str">
            <v>Mirant</v>
          </cell>
          <cell r="F160"/>
          <cell r="G160" t="str">
            <v>Fossil</v>
          </cell>
          <cell r="H160"/>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row>
        <row r="161">
          <cell r="D161" t="str">
            <v>Unit_Bilat_Mir_CC7</v>
          </cell>
          <cell r="E161" t="str">
            <v>Mirant</v>
          </cell>
          <cell r="F161"/>
          <cell r="G161" t="str">
            <v>Fossil</v>
          </cell>
          <cell r="H161"/>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row>
        <row r="162">
          <cell r="D162" t="str">
            <v>Unit_Bilat_Mir_Pitt5</v>
          </cell>
          <cell r="E162" t="str">
            <v>Mirant</v>
          </cell>
          <cell r="F162"/>
          <cell r="G162" t="str">
            <v>Fossil</v>
          </cell>
          <cell r="H162"/>
          <cell r="I162">
            <v>0</v>
          </cell>
          <cell r="J162">
            <v>0</v>
          </cell>
          <cell r="K162">
            <v>0</v>
          </cell>
        </row>
        <row r="163">
          <cell r="D163" t="str">
            <v>Unit_Bilat_Mir_Pitt6</v>
          </cell>
          <cell r="E163" t="str">
            <v>Mirant</v>
          </cell>
          <cell r="F163"/>
          <cell r="G163" t="str">
            <v>Fossil</v>
          </cell>
          <cell r="H163"/>
          <cell r="I163">
            <v>0</v>
          </cell>
          <cell r="J163">
            <v>0</v>
          </cell>
          <cell r="K163">
            <v>0</v>
          </cell>
        </row>
        <row r="164">
          <cell r="D164" t="str">
            <v>Unit_Bilat_Mir_Pitt7</v>
          </cell>
          <cell r="E164" t="str">
            <v>Mirant</v>
          </cell>
          <cell r="F164"/>
          <cell r="G164" t="str">
            <v>Fossil</v>
          </cell>
          <cell r="H164"/>
          <cell r="I164">
            <v>0</v>
          </cell>
          <cell r="J164">
            <v>0</v>
          </cell>
          <cell r="K164">
            <v>0</v>
          </cell>
        </row>
        <row r="165">
          <cell r="D165" t="str">
            <v>Unit_Bilat_MossLanding6</v>
          </cell>
          <cell r="E165" t="str">
            <v>Dynegy</v>
          </cell>
          <cell r="F165"/>
          <cell r="G165" t="str">
            <v>Fossil</v>
          </cell>
          <cell r="H165"/>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D166" t="str">
            <v>Unit_Bilat_MossLanding7</v>
          </cell>
          <cell r="E166" t="str">
            <v>Dynegy</v>
          </cell>
          <cell r="F166"/>
          <cell r="G166" t="str">
            <v>Fossil</v>
          </cell>
          <cell r="H166"/>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row>
        <row r="167">
          <cell r="D167" t="str">
            <v>Unit_Bilat_RussellCity_CC</v>
          </cell>
          <cell r="E167" t="str">
            <v>LT RFO/ITRFO (PPA)</v>
          </cell>
          <cell r="F167"/>
          <cell r="G167" t="str">
            <v>Fossil</v>
          </cell>
          <cell r="H167"/>
          <cell r="I167"/>
          <cell r="J167"/>
          <cell r="K167"/>
          <cell r="L167"/>
          <cell r="M167"/>
          <cell r="N167"/>
          <cell r="O167"/>
          <cell r="P167"/>
          <cell r="Q167"/>
          <cell r="R167"/>
          <cell r="S167"/>
          <cell r="T167"/>
          <cell r="U167"/>
          <cell r="V167"/>
          <cell r="W167"/>
          <cell r="X167"/>
          <cell r="Y167"/>
          <cell r="Z167"/>
          <cell r="AA167"/>
          <cell r="AB167"/>
          <cell r="AC167"/>
          <cell r="AD167"/>
          <cell r="AE167"/>
          <cell r="AF167"/>
          <cell r="AG167"/>
          <cell r="AH167"/>
          <cell r="AI167"/>
          <cell r="AJ167"/>
          <cell r="AK167"/>
          <cell r="AL167"/>
          <cell r="AM167"/>
          <cell r="AN167"/>
          <cell r="AO167">
            <v>211069</v>
          </cell>
          <cell r="AP167">
            <v>235258</v>
          </cell>
          <cell r="AQ167">
            <v>241625</v>
          </cell>
          <cell r="AR167">
            <v>204088</v>
          </cell>
          <cell r="AS167">
            <v>230071</v>
          </cell>
          <cell r="AT167">
            <v>212725</v>
          </cell>
          <cell r="AU167">
            <v>227591</v>
          </cell>
          <cell r="AV167">
            <v>429968</v>
          </cell>
          <cell r="AW167">
            <v>215312</v>
          </cell>
          <cell r="AX167">
            <v>220650</v>
          </cell>
          <cell r="AY167">
            <v>233455</v>
          </cell>
          <cell r="AZ167">
            <v>220650</v>
          </cell>
          <cell r="BA167">
            <v>212565</v>
          </cell>
          <cell r="BB167">
            <v>234657</v>
          </cell>
          <cell r="BC167">
            <v>232854</v>
          </cell>
          <cell r="BD167">
            <v>212565</v>
          </cell>
          <cell r="BE167">
            <v>239822</v>
          </cell>
          <cell r="BF167">
            <v>204248</v>
          </cell>
          <cell r="BG167">
            <v>341582</v>
          </cell>
          <cell r="BH167">
            <v>429968</v>
          </cell>
          <cell r="BI167">
            <v>215312</v>
          </cell>
          <cell r="BJ167">
            <v>233455</v>
          </cell>
          <cell r="BK167">
            <v>233455</v>
          </cell>
          <cell r="BL167">
            <v>221679</v>
          </cell>
          <cell r="BM167">
            <v>230450</v>
          </cell>
          <cell r="BN167">
            <v>345040</v>
          </cell>
          <cell r="BO167">
            <v>343433</v>
          </cell>
          <cell r="BP167">
            <v>223482</v>
          </cell>
          <cell r="BQ167">
            <v>242226</v>
          </cell>
          <cell r="BR167">
            <v>218820</v>
          </cell>
          <cell r="BS167">
            <v>431072</v>
          </cell>
          <cell r="BT167">
            <v>428080</v>
          </cell>
          <cell r="BU167">
            <v>225285</v>
          </cell>
          <cell r="BV167">
            <v>241024</v>
          </cell>
          <cell r="BW167">
            <v>233455</v>
          </cell>
          <cell r="BX167">
            <v>221679</v>
          </cell>
          <cell r="BY167">
            <v>230450</v>
          </cell>
          <cell r="BZ167">
            <v>329904</v>
          </cell>
          <cell r="CA167">
            <v>358569</v>
          </cell>
          <cell r="CB167">
            <v>223482</v>
          </cell>
          <cell r="CC167">
            <v>234657</v>
          </cell>
          <cell r="CD167">
            <v>226389</v>
          </cell>
          <cell r="CE167">
            <v>431072</v>
          </cell>
          <cell r="CF167">
            <v>430288</v>
          </cell>
          <cell r="CG167">
            <v>319428</v>
          </cell>
          <cell r="CH167">
            <v>241024</v>
          </cell>
          <cell r="CI167">
            <v>224684</v>
          </cell>
          <cell r="CJ167">
            <v>233455</v>
          </cell>
          <cell r="CK167">
            <v>230450</v>
          </cell>
          <cell r="CL167">
            <v>395754</v>
          </cell>
          <cell r="CM167">
            <v>410100</v>
          </cell>
          <cell r="CN167">
            <v>224083</v>
          </cell>
          <cell r="CO167">
            <v>234056</v>
          </cell>
          <cell r="CP167">
            <v>226389</v>
          </cell>
          <cell r="CQ167">
            <v>430288</v>
          </cell>
          <cell r="CR167">
            <v>431072</v>
          </cell>
          <cell r="CS167">
            <v>319428</v>
          </cell>
          <cell r="CT167">
            <v>241625</v>
          </cell>
          <cell r="CU167">
            <v>225285</v>
          </cell>
          <cell r="CV167">
            <v>232253</v>
          </cell>
          <cell r="CW167">
            <v>233455</v>
          </cell>
          <cell r="CX167">
            <v>395251</v>
          </cell>
          <cell r="CY167">
            <v>410100</v>
          </cell>
          <cell r="CZ167">
            <v>215312</v>
          </cell>
          <cell r="DA167">
            <v>242827</v>
          </cell>
          <cell r="DB167">
            <v>226389</v>
          </cell>
          <cell r="DC167">
            <v>430288</v>
          </cell>
          <cell r="DD167">
            <v>431072</v>
          </cell>
          <cell r="DE167">
            <v>219469</v>
          </cell>
          <cell r="DF167">
            <v>232854</v>
          </cell>
          <cell r="DG167">
            <v>234056</v>
          </cell>
          <cell r="DH167">
            <v>232253</v>
          </cell>
          <cell r="DI167">
            <v>222280</v>
          </cell>
          <cell r="DJ167">
            <v>341582</v>
          </cell>
          <cell r="DK167">
            <v>361524</v>
          </cell>
          <cell r="DL167">
            <v>215913</v>
          </cell>
          <cell r="DM167">
            <v>242226</v>
          </cell>
          <cell r="DN167">
            <v>226389</v>
          </cell>
          <cell r="DO167">
            <v>430288</v>
          </cell>
          <cell r="DP167">
            <v>429968</v>
          </cell>
          <cell r="DQ167">
            <v>224083</v>
          </cell>
          <cell r="DR167">
            <v>233455</v>
          </cell>
          <cell r="DS167">
            <v>233455</v>
          </cell>
          <cell r="DT167">
            <v>221679</v>
          </cell>
          <cell r="DU167">
            <v>230450</v>
          </cell>
          <cell r="DV167">
            <v>345040</v>
          </cell>
          <cell r="DW167">
            <v>343433</v>
          </cell>
          <cell r="DX167">
            <v>223482</v>
          </cell>
          <cell r="DY167">
            <v>242226</v>
          </cell>
          <cell r="DZ167">
            <v>218820</v>
          </cell>
          <cell r="EA167">
            <v>431072</v>
          </cell>
        </row>
        <row r="168">
          <cell r="D168" t="str">
            <v>Unit_Bilat_Starwood</v>
          </cell>
          <cell r="E168" t="str">
            <v>LT RFO/ITRFO (PPA)</v>
          </cell>
          <cell r="F168"/>
          <cell r="G168" t="str">
            <v>Fossil</v>
          </cell>
          <cell r="H168"/>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20148</v>
          </cell>
          <cell r="BO168">
            <v>18396</v>
          </cell>
          <cell r="BP168">
            <v>0</v>
          </cell>
          <cell r="BQ168">
            <v>0</v>
          </cell>
          <cell r="BR168">
            <v>0</v>
          </cell>
          <cell r="BS168">
            <v>0</v>
          </cell>
          <cell r="BT168">
            <v>0</v>
          </cell>
          <cell r="BU168">
            <v>0</v>
          </cell>
          <cell r="BV168">
            <v>0</v>
          </cell>
          <cell r="BW168">
            <v>0</v>
          </cell>
          <cell r="BX168">
            <v>0</v>
          </cell>
          <cell r="BY168">
            <v>0</v>
          </cell>
          <cell r="BZ168">
            <v>19880</v>
          </cell>
          <cell r="CA168">
            <v>20148</v>
          </cell>
          <cell r="CB168">
            <v>0</v>
          </cell>
          <cell r="CC168">
            <v>0</v>
          </cell>
          <cell r="CD168">
            <v>0</v>
          </cell>
          <cell r="CE168">
            <v>0</v>
          </cell>
          <cell r="CF168">
            <v>0</v>
          </cell>
          <cell r="CG168">
            <v>0</v>
          </cell>
          <cell r="CH168">
            <v>0</v>
          </cell>
          <cell r="CI168">
            <v>0</v>
          </cell>
          <cell r="CJ168">
            <v>0</v>
          </cell>
          <cell r="CK168">
            <v>0</v>
          </cell>
          <cell r="CL168">
            <v>19880</v>
          </cell>
          <cell r="CM168">
            <v>20148</v>
          </cell>
          <cell r="CN168">
            <v>0</v>
          </cell>
          <cell r="CO168">
            <v>0</v>
          </cell>
          <cell r="CP168">
            <v>0</v>
          </cell>
          <cell r="CQ168">
            <v>0</v>
          </cell>
          <cell r="CR168">
            <v>0</v>
          </cell>
          <cell r="CS168">
            <v>0</v>
          </cell>
          <cell r="CT168">
            <v>0</v>
          </cell>
          <cell r="CU168">
            <v>0</v>
          </cell>
          <cell r="CV168">
            <v>0</v>
          </cell>
          <cell r="CW168">
            <v>0</v>
          </cell>
          <cell r="CX168">
            <v>20874</v>
          </cell>
          <cell r="CY168">
            <v>22862</v>
          </cell>
          <cell r="CZ168">
            <v>0</v>
          </cell>
          <cell r="DA168">
            <v>0</v>
          </cell>
          <cell r="DB168">
            <v>0</v>
          </cell>
          <cell r="DC168">
            <v>0</v>
          </cell>
          <cell r="DD168">
            <v>0</v>
          </cell>
          <cell r="DE168">
            <v>0</v>
          </cell>
          <cell r="DF168">
            <v>0</v>
          </cell>
          <cell r="DG168">
            <v>0</v>
          </cell>
          <cell r="DH168">
            <v>0</v>
          </cell>
          <cell r="DI168">
            <v>0</v>
          </cell>
          <cell r="DJ168">
            <v>21868</v>
          </cell>
          <cell r="DK168">
            <v>19272</v>
          </cell>
          <cell r="DL168">
            <v>0</v>
          </cell>
          <cell r="DM168">
            <v>0</v>
          </cell>
          <cell r="DN168">
            <v>0</v>
          </cell>
          <cell r="DO168">
            <v>0</v>
          </cell>
          <cell r="DP168">
            <v>0</v>
          </cell>
          <cell r="DQ168">
            <v>0</v>
          </cell>
          <cell r="DR168">
            <v>0</v>
          </cell>
          <cell r="DS168">
            <v>0</v>
          </cell>
          <cell r="DT168">
            <v>0</v>
          </cell>
          <cell r="DU168">
            <v>0</v>
          </cell>
          <cell r="DV168">
            <v>20148</v>
          </cell>
          <cell r="DW168">
            <v>18396</v>
          </cell>
          <cell r="DX168">
            <v>0</v>
          </cell>
          <cell r="DY168">
            <v>0</v>
          </cell>
          <cell r="DZ168">
            <v>0</v>
          </cell>
          <cell r="EA168">
            <v>0</v>
          </cell>
        </row>
        <row r="169">
          <cell r="D169" t="str">
            <v>Unit_DWR_CP_PANOCHE</v>
          </cell>
          <cell r="E169" t="str">
            <v>DWR</v>
          </cell>
          <cell r="F169"/>
          <cell r="G169" t="str">
            <v>Fossil</v>
          </cell>
          <cell r="H169"/>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row>
        <row r="170">
          <cell r="D170" t="str">
            <v>Unit_DWR_CP_VACADIXON</v>
          </cell>
          <cell r="E170" t="str">
            <v>DWR</v>
          </cell>
          <cell r="F170"/>
          <cell r="G170" t="str">
            <v>Fossil</v>
          </cell>
          <cell r="H170"/>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row>
        <row r="171">
          <cell r="D171" t="str">
            <v>Unit_DWR_KRCD</v>
          </cell>
          <cell r="E171" t="str">
            <v>DWR</v>
          </cell>
          <cell r="F171"/>
          <cell r="G171" t="str">
            <v>Fossil</v>
          </cell>
          <cell r="H171"/>
          <cell r="I171">
            <v>0</v>
          </cell>
          <cell r="J171">
            <v>0</v>
          </cell>
          <cell r="K171">
            <v>0</v>
          </cell>
          <cell r="L171">
            <v>0</v>
          </cell>
          <cell r="M171">
            <v>0</v>
          </cell>
          <cell r="N171">
            <v>0</v>
          </cell>
          <cell r="O171">
            <v>0</v>
          </cell>
          <cell r="P171">
            <v>0</v>
          </cell>
          <cell r="Q171">
            <v>0</v>
          </cell>
          <cell r="R171">
            <v>15280</v>
          </cell>
          <cell r="S171">
            <v>17572</v>
          </cell>
          <cell r="T171">
            <v>16044</v>
          </cell>
          <cell r="U171">
            <v>0</v>
          </cell>
          <cell r="V171">
            <v>0</v>
          </cell>
          <cell r="W171">
            <v>0</v>
          </cell>
          <cell r="X171">
            <v>0</v>
          </cell>
          <cell r="Y171">
            <v>0</v>
          </cell>
          <cell r="Z171">
            <v>0</v>
          </cell>
          <cell r="AA171">
            <v>0</v>
          </cell>
          <cell r="AB171">
            <v>0</v>
          </cell>
          <cell r="AC171">
            <v>0</v>
          </cell>
          <cell r="AD171">
            <v>16044</v>
          </cell>
          <cell r="AE171">
            <v>17572</v>
          </cell>
          <cell r="AF171">
            <v>14516</v>
          </cell>
          <cell r="AG171">
            <v>0</v>
          </cell>
          <cell r="AH171">
            <v>0</v>
          </cell>
          <cell r="AI171">
            <v>0</v>
          </cell>
          <cell r="AJ171">
            <v>0</v>
          </cell>
          <cell r="AK171">
            <v>0</v>
          </cell>
          <cell r="AL171">
            <v>0</v>
          </cell>
          <cell r="AM171">
            <v>0</v>
          </cell>
          <cell r="AN171">
            <v>0</v>
          </cell>
          <cell r="AO171">
            <v>0</v>
          </cell>
          <cell r="AP171">
            <v>39832</v>
          </cell>
          <cell r="AQ171">
            <v>33704</v>
          </cell>
          <cell r="AR171">
            <v>0</v>
          </cell>
          <cell r="AS171">
            <v>0</v>
          </cell>
          <cell r="AT171">
            <v>0</v>
          </cell>
          <cell r="AU171">
            <v>0</v>
          </cell>
          <cell r="AV171">
            <v>0</v>
          </cell>
          <cell r="AW171">
            <v>0</v>
          </cell>
          <cell r="AX171">
            <v>0</v>
          </cell>
          <cell r="AY171">
            <v>0</v>
          </cell>
          <cell r="AZ171">
            <v>0</v>
          </cell>
          <cell r="BA171">
            <v>0</v>
          </cell>
          <cell r="BB171">
            <v>39832</v>
          </cell>
          <cell r="BC171">
            <v>39832</v>
          </cell>
          <cell r="BD171">
            <v>3056</v>
          </cell>
          <cell r="BE171">
            <v>0</v>
          </cell>
          <cell r="BF171">
            <v>0</v>
          </cell>
          <cell r="BG171">
            <v>0</v>
          </cell>
          <cell r="BH171">
            <v>0</v>
          </cell>
          <cell r="BI171">
            <v>0</v>
          </cell>
          <cell r="BJ171">
            <v>0</v>
          </cell>
          <cell r="BK171">
            <v>0</v>
          </cell>
          <cell r="BL171">
            <v>0</v>
          </cell>
          <cell r="BM171">
            <v>0</v>
          </cell>
          <cell r="BN171">
            <v>0</v>
          </cell>
          <cell r="BO171">
            <v>0</v>
          </cell>
          <cell r="BP171">
            <v>0</v>
          </cell>
        </row>
        <row r="172">
          <cell r="D172" t="str">
            <v>Unit_DWR_PACIFICORP</v>
          </cell>
          <cell r="E172" t="str">
            <v>DWR</v>
          </cell>
          <cell r="F172"/>
          <cell r="G172" t="str">
            <v>Fossil</v>
          </cell>
          <cell r="H172"/>
          <cell r="I172">
            <v>124800</v>
          </cell>
          <cell r="J172">
            <v>156000</v>
          </cell>
          <cell r="K172">
            <v>223200</v>
          </cell>
          <cell r="L172">
            <v>223200</v>
          </cell>
          <cell r="M172">
            <v>115200</v>
          </cell>
          <cell r="N172">
            <v>55200</v>
          </cell>
          <cell r="O172">
            <v>124800</v>
          </cell>
          <cell r="P172">
            <v>0</v>
          </cell>
          <cell r="Q172">
            <v>0</v>
          </cell>
          <cell r="R172">
            <v>0</v>
          </cell>
        </row>
        <row r="173">
          <cell r="D173" t="str">
            <v>Unit_DWR_WH_FRESNO</v>
          </cell>
          <cell r="E173" t="str">
            <v>DWR</v>
          </cell>
          <cell r="F173"/>
          <cell r="G173" t="str">
            <v>Fossil</v>
          </cell>
          <cell r="H173"/>
          <cell r="I173">
            <v>0</v>
          </cell>
          <cell r="J173">
            <v>0</v>
          </cell>
          <cell r="K173">
            <v>0</v>
          </cell>
          <cell r="L173">
            <v>0</v>
          </cell>
          <cell r="M173">
            <v>0</v>
          </cell>
          <cell r="N173">
            <v>0</v>
          </cell>
          <cell r="O173">
            <v>0</v>
          </cell>
          <cell r="P173">
            <v>0</v>
          </cell>
          <cell r="Q173">
            <v>0</v>
          </cell>
          <cell r="R173">
            <v>0</v>
          </cell>
          <cell r="S173">
            <v>0</v>
          </cell>
          <cell r="T173">
            <v>0</v>
          </cell>
          <cell r="U173">
            <v>0</v>
          </cell>
        </row>
        <row r="174">
          <cell r="D174" t="str">
            <v>Unit_DWR_WH_GATES</v>
          </cell>
          <cell r="E174" t="str">
            <v>DWR</v>
          </cell>
          <cell r="F174"/>
          <cell r="G174" t="str">
            <v>Fossil</v>
          </cell>
          <cell r="H174"/>
          <cell r="I174">
            <v>0</v>
          </cell>
          <cell r="J174">
            <v>0</v>
          </cell>
          <cell r="K174">
            <v>0</v>
          </cell>
          <cell r="L174">
            <v>0</v>
          </cell>
          <cell r="M174">
            <v>0</v>
          </cell>
          <cell r="N174">
            <v>0</v>
          </cell>
          <cell r="O174">
            <v>0</v>
          </cell>
          <cell r="P174">
            <v>0</v>
          </cell>
          <cell r="Q174">
            <v>0</v>
          </cell>
          <cell r="R174">
            <v>0</v>
          </cell>
          <cell r="S174">
            <v>0</v>
          </cell>
          <cell r="T174">
            <v>0</v>
          </cell>
          <cell r="U174">
            <v>0</v>
          </cell>
        </row>
        <row r="175">
          <cell r="D175" t="str">
            <v>Unit_DWR_WH_PANOCHE</v>
          </cell>
          <cell r="E175" t="str">
            <v>DWR</v>
          </cell>
          <cell r="F175"/>
          <cell r="G175" t="str">
            <v>Fossil</v>
          </cell>
          <cell r="H175"/>
          <cell r="I175">
            <v>0</v>
          </cell>
          <cell r="J175">
            <v>0</v>
          </cell>
          <cell r="K175">
            <v>0</v>
          </cell>
          <cell r="L175">
            <v>0</v>
          </cell>
          <cell r="M175">
            <v>0</v>
          </cell>
          <cell r="N175">
            <v>0</v>
          </cell>
          <cell r="O175">
            <v>0</v>
          </cell>
          <cell r="P175">
            <v>0</v>
          </cell>
          <cell r="Q175">
            <v>0</v>
          </cell>
          <cell r="R175">
            <v>0</v>
          </cell>
          <cell r="S175">
            <v>0</v>
          </cell>
          <cell r="T175">
            <v>0</v>
          </cell>
          <cell r="U175">
            <v>0</v>
          </cell>
        </row>
        <row r="176">
          <cell r="D176" t="str">
            <v>Unit_Owned_Colusa</v>
          </cell>
          <cell r="E176" t="str">
            <v>UOG Fossil</v>
          </cell>
          <cell r="F176" t="str">
            <v>UOG</v>
          </cell>
          <cell r="G176" t="str">
            <v>Fossil</v>
          </cell>
          <cell r="H176"/>
          <cell r="I176"/>
          <cell r="J176">
            <v>237600</v>
          </cell>
          <cell r="K176">
            <v>280800</v>
          </cell>
          <cell r="L176">
            <v>270000</v>
          </cell>
          <cell r="M176">
            <v>243360</v>
          </cell>
          <cell r="N176">
            <v>273780</v>
          </cell>
          <cell r="O176">
            <v>263640</v>
          </cell>
          <cell r="P176">
            <v>115920</v>
          </cell>
          <cell r="Q176">
            <v>263640</v>
          </cell>
          <cell r="R176">
            <v>270000</v>
          </cell>
          <cell r="S176">
            <v>291600</v>
          </cell>
          <cell r="T176">
            <v>270000</v>
          </cell>
          <cell r="U176">
            <v>280800</v>
          </cell>
          <cell r="V176">
            <v>270000</v>
          </cell>
          <cell r="W176">
            <v>280800</v>
          </cell>
          <cell r="X176">
            <v>270000</v>
          </cell>
          <cell r="Y176">
            <v>270000</v>
          </cell>
          <cell r="Z176">
            <v>291600</v>
          </cell>
          <cell r="AA176">
            <v>253500</v>
          </cell>
          <cell r="AB176">
            <v>263640</v>
          </cell>
          <cell r="AC176">
            <v>263640</v>
          </cell>
          <cell r="AD176">
            <v>270000</v>
          </cell>
          <cell r="AE176">
            <v>291600</v>
          </cell>
          <cell r="AF176">
            <v>259200</v>
          </cell>
          <cell r="AG176">
            <v>291600</v>
          </cell>
          <cell r="AH176">
            <v>270000</v>
          </cell>
          <cell r="AI176">
            <v>270000</v>
          </cell>
          <cell r="AJ176">
            <v>280800</v>
          </cell>
          <cell r="AK176">
            <v>259200</v>
          </cell>
          <cell r="AL176">
            <v>280800</v>
          </cell>
          <cell r="AM176">
            <v>280800</v>
          </cell>
          <cell r="AN176">
            <v>280800</v>
          </cell>
          <cell r="AO176">
            <v>270000</v>
          </cell>
          <cell r="AP176">
            <v>280800</v>
          </cell>
          <cell r="AQ176">
            <v>291600</v>
          </cell>
          <cell r="AR176">
            <v>259200</v>
          </cell>
          <cell r="AS176">
            <v>291600</v>
          </cell>
          <cell r="AT176">
            <v>270000</v>
          </cell>
          <cell r="AU176">
            <v>270000</v>
          </cell>
          <cell r="AV176">
            <v>357900</v>
          </cell>
          <cell r="AW176">
            <v>259200</v>
          </cell>
          <cell r="AX176">
            <v>280800</v>
          </cell>
          <cell r="AY176">
            <v>280800</v>
          </cell>
          <cell r="AZ176">
            <v>280800</v>
          </cell>
          <cell r="BA176">
            <v>270000</v>
          </cell>
          <cell r="BB176">
            <v>280800</v>
          </cell>
          <cell r="BC176">
            <v>280800</v>
          </cell>
          <cell r="BD176">
            <v>270000</v>
          </cell>
          <cell r="BE176">
            <v>291600</v>
          </cell>
          <cell r="BF176">
            <v>259200</v>
          </cell>
          <cell r="BG176">
            <v>280800</v>
          </cell>
          <cell r="BH176">
            <v>364860</v>
          </cell>
          <cell r="BI176">
            <v>259200</v>
          </cell>
          <cell r="BJ176">
            <v>280800</v>
          </cell>
          <cell r="BK176">
            <v>280800</v>
          </cell>
          <cell r="BL176">
            <v>270000</v>
          </cell>
          <cell r="BM176">
            <v>280800</v>
          </cell>
          <cell r="BN176">
            <v>280800</v>
          </cell>
          <cell r="BO176">
            <v>280800</v>
          </cell>
          <cell r="BP176">
            <v>270000</v>
          </cell>
          <cell r="BQ176">
            <v>291600</v>
          </cell>
          <cell r="BR176">
            <v>259200</v>
          </cell>
          <cell r="BS176">
            <v>359220</v>
          </cell>
          <cell r="BT176">
            <v>491040</v>
          </cell>
          <cell r="BU176">
            <v>270000</v>
          </cell>
          <cell r="BV176">
            <v>291600</v>
          </cell>
          <cell r="BW176">
            <v>280800</v>
          </cell>
          <cell r="BX176">
            <v>270000</v>
          </cell>
          <cell r="BY176">
            <v>280800</v>
          </cell>
          <cell r="BZ176">
            <v>270000</v>
          </cell>
          <cell r="CA176">
            <v>291600</v>
          </cell>
          <cell r="CB176">
            <v>270000</v>
          </cell>
          <cell r="CC176">
            <v>280800</v>
          </cell>
          <cell r="CD176">
            <v>270000</v>
          </cell>
          <cell r="CE176">
            <v>487320</v>
          </cell>
          <cell r="CF176">
            <v>491040</v>
          </cell>
          <cell r="CG176">
            <v>259200</v>
          </cell>
          <cell r="CH176">
            <v>291600</v>
          </cell>
          <cell r="CI176">
            <v>270000</v>
          </cell>
          <cell r="CJ176">
            <v>280800</v>
          </cell>
          <cell r="CK176">
            <v>280800</v>
          </cell>
          <cell r="CL176">
            <v>362520</v>
          </cell>
          <cell r="CM176">
            <v>291600</v>
          </cell>
          <cell r="CN176">
            <v>270000</v>
          </cell>
          <cell r="CO176">
            <v>280800</v>
          </cell>
          <cell r="CP176">
            <v>270000</v>
          </cell>
          <cell r="CQ176">
            <v>490620</v>
          </cell>
          <cell r="CR176">
            <v>491040</v>
          </cell>
          <cell r="CS176">
            <v>259200</v>
          </cell>
          <cell r="CT176">
            <v>291600</v>
          </cell>
          <cell r="CU176">
            <v>270000</v>
          </cell>
          <cell r="CV176">
            <v>280800</v>
          </cell>
          <cell r="CW176">
            <v>280800</v>
          </cell>
          <cell r="CX176">
            <v>362520</v>
          </cell>
          <cell r="CY176">
            <v>291600</v>
          </cell>
          <cell r="CZ176">
            <v>259200</v>
          </cell>
          <cell r="DA176">
            <v>291600</v>
          </cell>
          <cell r="DB176">
            <v>270000</v>
          </cell>
          <cell r="DC176">
            <v>490620</v>
          </cell>
          <cell r="DD176">
            <v>491040</v>
          </cell>
          <cell r="DE176">
            <v>259200</v>
          </cell>
          <cell r="DF176">
            <v>280800</v>
          </cell>
          <cell r="DG176">
            <v>280800</v>
          </cell>
          <cell r="DH176">
            <v>280800</v>
          </cell>
          <cell r="DI176">
            <v>270000</v>
          </cell>
          <cell r="DJ176">
            <v>280800</v>
          </cell>
          <cell r="DK176">
            <v>291600</v>
          </cell>
          <cell r="DL176">
            <v>259200</v>
          </cell>
          <cell r="DM176">
            <v>291600</v>
          </cell>
          <cell r="DN176">
            <v>270000</v>
          </cell>
          <cell r="DO176">
            <v>394860</v>
          </cell>
          <cell r="DP176">
            <v>365280</v>
          </cell>
          <cell r="DQ176">
            <v>270000</v>
          </cell>
          <cell r="DR176">
            <v>280800</v>
          </cell>
          <cell r="DS176">
            <v>280800</v>
          </cell>
          <cell r="DT176">
            <v>270000</v>
          </cell>
          <cell r="DU176">
            <v>280800</v>
          </cell>
          <cell r="DV176">
            <v>280800</v>
          </cell>
          <cell r="DW176">
            <v>280800</v>
          </cell>
          <cell r="DX176">
            <v>270000</v>
          </cell>
          <cell r="DY176">
            <v>291600</v>
          </cell>
          <cell r="DZ176">
            <v>259200</v>
          </cell>
          <cell r="EA176">
            <v>486000</v>
          </cell>
        </row>
        <row r="177">
          <cell r="D177" t="str">
            <v>Unit_Owned_Gateway</v>
          </cell>
          <cell r="E177" t="str">
            <v>UOG Fossil</v>
          </cell>
          <cell r="F177" t="str">
            <v>UOG</v>
          </cell>
          <cell r="G177" t="str">
            <v>Fossil</v>
          </cell>
          <cell r="H177"/>
          <cell r="I177">
            <v>393576</v>
          </cell>
          <cell r="J177">
            <v>229096</v>
          </cell>
          <cell r="K177">
            <v>295074</v>
          </cell>
          <cell r="L177">
            <v>292620</v>
          </cell>
          <cell r="M177">
            <v>208896</v>
          </cell>
          <cell r="N177">
            <v>235008</v>
          </cell>
          <cell r="O177">
            <v>106275</v>
          </cell>
          <cell r="P177">
            <v>204375</v>
          </cell>
          <cell r="Q177">
            <v>212550</v>
          </cell>
          <cell r="R177">
            <v>292331</v>
          </cell>
          <cell r="S177">
            <v>393576</v>
          </cell>
          <cell r="T177">
            <v>279924</v>
          </cell>
          <cell r="U177">
            <v>295074</v>
          </cell>
          <cell r="V177">
            <v>296720</v>
          </cell>
          <cell r="W177">
            <v>288628</v>
          </cell>
          <cell r="X177">
            <v>217600</v>
          </cell>
          <cell r="Y177">
            <v>217600</v>
          </cell>
          <cell r="Z177">
            <v>290024</v>
          </cell>
          <cell r="AA177">
            <v>98100</v>
          </cell>
          <cell r="AB177">
            <v>212550</v>
          </cell>
          <cell r="AC177">
            <v>212550</v>
          </cell>
          <cell r="AD177">
            <v>393287</v>
          </cell>
          <cell r="AE177">
            <v>392518</v>
          </cell>
          <cell r="AF177">
            <v>290362</v>
          </cell>
          <cell r="AG177">
            <v>235008</v>
          </cell>
          <cell r="AH177">
            <v>174080</v>
          </cell>
          <cell r="AI177">
            <v>301182</v>
          </cell>
          <cell r="AJ177">
            <v>393576</v>
          </cell>
          <cell r="AK177">
            <v>208896</v>
          </cell>
          <cell r="AL177">
            <v>226304</v>
          </cell>
          <cell r="AM177">
            <v>113152</v>
          </cell>
          <cell r="AN177">
            <v>226304</v>
          </cell>
          <cell r="AO177">
            <v>217600</v>
          </cell>
          <cell r="AP177">
            <v>288339</v>
          </cell>
          <cell r="AQ177">
            <v>290024</v>
          </cell>
          <cell r="AR177">
            <v>208896</v>
          </cell>
          <cell r="AS177">
            <v>235008</v>
          </cell>
          <cell r="AT177">
            <v>174080</v>
          </cell>
          <cell r="AU177">
            <v>393287</v>
          </cell>
          <cell r="AV177">
            <v>393576</v>
          </cell>
          <cell r="AW177">
            <v>208896</v>
          </cell>
          <cell r="AX177">
            <v>226304</v>
          </cell>
          <cell r="AY177">
            <v>113152</v>
          </cell>
          <cell r="AZ177">
            <v>226304</v>
          </cell>
          <cell r="BA177">
            <v>217600</v>
          </cell>
          <cell r="BB177">
            <v>295074</v>
          </cell>
          <cell r="BC177">
            <v>295074</v>
          </cell>
          <cell r="BD177">
            <v>217600</v>
          </cell>
          <cell r="BE177">
            <v>235008</v>
          </cell>
          <cell r="BF177">
            <v>165616</v>
          </cell>
          <cell r="BG177">
            <v>393576</v>
          </cell>
          <cell r="BH177">
            <v>393576</v>
          </cell>
          <cell r="BI177">
            <v>262854</v>
          </cell>
          <cell r="BJ177">
            <v>226304</v>
          </cell>
          <cell r="BK177">
            <v>113152</v>
          </cell>
          <cell r="BL177">
            <v>217600</v>
          </cell>
          <cell r="BM177">
            <v>226304</v>
          </cell>
          <cell r="BN177">
            <v>393287</v>
          </cell>
          <cell r="BO177">
            <v>393576</v>
          </cell>
          <cell r="BP177">
            <v>279924</v>
          </cell>
          <cell r="BQ177">
            <v>235008</v>
          </cell>
          <cell r="BR177">
            <v>233857</v>
          </cell>
          <cell r="BS177">
            <v>393576</v>
          </cell>
          <cell r="BT177">
            <v>393576</v>
          </cell>
          <cell r="BU177">
            <v>368184</v>
          </cell>
          <cell r="BV177">
            <v>235008</v>
          </cell>
          <cell r="BW177">
            <v>140660</v>
          </cell>
          <cell r="BX177">
            <v>217600</v>
          </cell>
          <cell r="BY177">
            <v>226304</v>
          </cell>
          <cell r="BZ177">
            <v>393287</v>
          </cell>
          <cell r="CA177">
            <v>393576</v>
          </cell>
          <cell r="CB177">
            <v>285312</v>
          </cell>
          <cell r="CC177">
            <v>226304</v>
          </cell>
          <cell r="CD177">
            <v>230154</v>
          </cell>
          <cell r="CE177">
            <v>393576</v>
          </cell>
          <cell r="CF177">
            <v>393576</v>
          </cell>
          <cell r="CG177">
            <v>355488</v>
          </cell>
          <cell r="CH177">
            <v>290024</v>
          </cell>
          <cell r="CI177">
            <v>151578</v>
          </cell>
          <cell r="CJ177">
            <v>226304</v>
          </cell>
          <cell r="CK177">
            <v>226304</v>
          </cell>
          <cell r="CL177">
            <v>393287</v>
          </cell>
          <cell r="CM177">
            <v>393576</v>
          </cell>
          <cell r="CN177">
            <v>286370</v>
          </cell>
          <cell r="CO177">
            <v>295074</v>
          </cell>
          <cell r="CP177">
            <v>303886</v>
          </cell>
          <cell r="CQ177">
            <v>393576</v>
          </cell>
          <cell r="CR177">
            <v>393576</v>
          </cell>
          <cell r="CS177">
            <v>355488</v>
          </cell>
          <cell r="CT177">
            <v>236066</v>
          </cell>
          <cell r="CU177">
            <v>144652</v>
          </cell>
          <cell r="CV177">
            <v>226304</v>
          </cell>
          <cell r="CW177">
            <v>226304</v>
          </cell>
          <cell r="CX177">
            <v>393287</v>
          </cell>
          <cell r="CY177">
            <v>393576</v>
          </cell>
          <cell r="CZ177">
            <v>290362</v>
          </cell>
          <cell r="DA177">
            <v>291082</v>
          </cell>
          <cell r="DB177">
            <v>300712</v>
          </cell>
          <cell r="DC177">
            <v>393576</v>
          </cell>
          <cell r="DD177">
            <v>393576</v>
          </cell>
          <cell r="DE177">
            <v>354430</v>
          </cell>
          <cell r="DF177">
            <v>226304</v>
          </cell>
          <cell r="DG177">
            <v>140660</v>
          </cell>
          <cell r="DH177">
            <v>226304</v>
          </cell>
          <cell r="DI177">
            <v>217600</v>
          </cell>
          <cell r="DJ177">
            <v>393287</v>
          </cell>
          <cell r="DK177">
            <v>393576</v>
          </cell>
          <cell r="DL177">
            <v>289304</v>
          </cell>
          <cell r="DM177">
            <v>290024</v>
          </cell>
          <cell r="DN177">
            <v>230154</v>
          </cell>
          <cell r="DO177">
            <v>393576</v>
          </cell>
          <cell r="DP177">
            <v>393576</v>
          </cell>
          <cell r="DQ177">
            <v>272616</v>
          </cell>
          <cell r="DR177">
            <v>226304</v>
          </cell>
          <cell r="DS177">
            <v>113152</v>
          </cell>
          <cell r="DT177">
            <v>217600</v>
          </cell>
          <cell r="DU177">
            <v>226304</v>
          </cell>
          <cell r="DV177">
            <v>390642</v>
          </cell>
          <cell r="DW177">
            <v>393576</v>
          </cell>
          <cell r="DX177">
            <v>279924</v>
          </cell>
          <cell r="DY177">
            <v>291082</v>
          </cell>
          <cell r="DZ177">
            <v>234146</v>
          </cell>
          <cell r="EA177">
            <v>393576</v>
          </cell>
        </row>
        <row r="178">
          <cell r="D178" t="str">
            <v>Unit_Owned_Radback_CC</v>
          </cell>
          <cell r="E178" t="str">
            <v>UOG Fossil</v>
          </cell>
          <cell r="F178" t="str">
            <v>UOG</v>
          </cell>
          <cell r="G178" t="str">
            <v>Fossil</v>
          </cell>
          <cell r="H178"/>
          <cell r="I178"/>
          <cell r="J178"/>
          <cell r="K178"/>
          <cell r="L178"/>
          <cell r="M178"/>
          <cell r="N178"/>
          <cell r="O178"/>
          <cell r="P178"/>
          <cell r="Q178"/>
          <cell r="R178"/>
          <cell r="S178"/>
          <cell r="T178"/>
          <cell r="U178"/>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cell r="BD178"/>
          <cell r="BE178"/>
          <cell r="BF178"/>
          <cell r="BG178"/>
          <cell r="BH178"/>
          <cell r="BI178"/>
          <cell r="BJ178"/>
          <cell r="BK178"/>
          <cell r="BL178"/>
          <cell r="BM178"/>
          <cell r="BN178"/>
          <cell r="BO178"/>
          <cell r="BP178"/>
          <cell r="BQ178"/>
          <cell r="BR178"/>
          <cell r="BS178"/>
          <cell r="BT178">
            <v>464256</v>
          </cell>
          <cell r="BU178">
            <v>434264</v>
          </cell>
          <cell r="BV178">
            <v>385749.2</v>
          </cell>
          <cell r="BW178">
            <v>369527.2</v>
          </cell>
          <cell r="BX178">
            <v>232778.5</v>
          </cell>
          <cell r="BY178">
            <v>242872.4</v>
          </cell>
          <cell r="BZ178">
            <v>464256</v>
          </cell>
          <cell r="CA178">
            <v>464256</v>
          </cell>
          <cell r="CB178">
            <v>384504</v>
          </cell>
          <cell r="CC178">
            <v>366134.9</v>
          </cell>
          <cell r="CD178">
            <v>419798.5</v>
          </cell>
          <cell r="CE178">
            <v>464256</v>
          </cell>
          <cell r="CF178">
            <v>464256</v>
          </cell>
          <cell r="CG178">
            <v>419328</v>
          </cell>
          <cell r="CH178">
            <v>385749.2</v>
          </cell>
          <cell r="CI178">
            <v>423190.8</v>
          </cell>
          <cell r="CJ178">
            <v>241865</v>
          </cell>
          <cell r="CK178">
            <v>242981.2</v>
          </cell>
          <cell r="CL178">
            <v>464256</v>
          </cell>
          <cell r="CM178">
            <v>464256</v>
          </cell>
          <cell r="CN178">
            <v>449240</v>
          </cell>
          <cell r="CO178">
            <v>434772.9</v>
          </cell>
          <cell r="CP178">
            <v>449240</v>
          </cell>
          <cell r="CQ178">
            <v>464256</v>
          </cell>
          <cell r="CR178">
            <v>464256</v>
          </cell>
          <cell r="CS178">
            <v>419289.59999999998</v>
          </cell>
          <cell r="CT178">
            <v>384501.6</v>
          </cell>
          <cell r="CU178">
            <v>407318.5</v>
          </cell>
          <cell r="CV178">
            <v>244863.1</v>
          </cell>
          <cell r="CW178">
            <v>242981.2</v>
          </cell>
          <cell r="CX178">
            <v>464256</v>
          </cell>
          <cell r="CY178">
            <v>464256</v>
          </cell>
          <cell r="CZ178">
            <v>425688.4</v>
          </cell>
          <cell r="DA178">
            <v>440659.6</v>
          </cell>
          <cell r="DB178">
            <v>449240</v>
          </cell>
          <cell r="DC178">
            <v>464256</v>
          </cell>
          <cell r="DD178">
            <v>464256</v>
          </cell>
          <cell r="DE178">
            <v>419289.59999999998</v>
          </cell>
          <cell r="DF178">
            <v>358095.4</v>
          </cell>
          <cell r="DG178">
            <v>366134.9</v>
          </cell>
          <cell r="DH178">
            <v>240617</v>
          </cell>
          <cell r="DI178">
            <v>232778.5</v>
          </cell>
          <cell r="DJ178">
            <v>463982.5</v>
          </cell>
          <cell r="DK178">
            <v>464256</v>
          </cell>
          <cell r="DL178">
            <v>419800.1</v>
          </cell>
          <cell r="DM178">
            <v>385749.2</v>
          </cell>
          <cell r="DN178">
            <v>449240</v>
          </cell>
          <cell r="DO178">
            <v>464256</v>
          </cell>
          <cell r="DP178">
            <v>464256</v>
          </cell>
          <cell r="DQ178">
            <v>409463.2</v>
          </cell>
          <cell r="DR178">
            <v>356213.5</v>
          </cell>
          <cell r="DS178">
            <v>369527.2</v>
          </cell>
          <cell r="DT178">
            <v>232154.5</v>
          </cell>
          <cell r="DU178">
            <v>243496.4</v>
          </cell>
          <cell r="DV178">
            <v>464214.4</v>
          </cell>
          <cell r="DW178">
            <v>464214.4</v>
          </cell>
          <cell r="DX178">
            <v>344762.8</v>
          </cell>
          <cell r="DY178">
            <v>385749.2</v>
          </cell>
          <cell r="DZ178">
            <v>413911.8</v>
          </cell>
          <cell r="EA178">
            <v>464256</v>
          </cell>
        </row>
        <row r="179">
          <cell r="D179" t="str">
            <v>Unit_QF_Fresno_Cogen_QF</v>
          </cell>
          <cell r="E179" t="str">
            <v>QFs</v>
          </cell>
          <cell r="F179"/>
          <cell r="G179" t="str">
            <v>Fossil</v>
          </cell>
          <cell r="H179"/>
          <cell r="I179">
            <v>0</v>
          </cell>
          <cell r="J179">
            <v>0</v>
          </cell>
          <cell r="K179">
            <v>0</v>
          </cell>
          <cell r="L179">
            <v>0</v>
          </cell>
          <cell r="M179">
            <v>0</v>
          </cell>
          <cell r="N179">
            <v>0</v>
          </cell>
          <cell r="O179">
            <v>0</v>
          </cell>
          <cell r="P179">
            <v>0</v>
          </cell>
          <cell r="Q179">
            <v>0</v>
          </cell>
          <cell r="R179">
            <v>9220</v>
          </cell>
          <cell r="S179">
            <v>10603</v>
          </cell>
          <cell r="T179">
            <v>5523</v>
          </cell>
          <cell r="U179">
            <v>0</v>
          </cell>
          <cell r="V179">
            <v>0</v>
          </cell>
          <cell r="W179">
            <v>0</v>
          </cell>
          <cell r="X179">
            <v>0</v>
          </cell>
          <cell r="Y179">
            <v>0</v>
          </cell>
          <cell r="Z179">
            <v>0</v>
          </cell>
          <cell r="AA179">
            <v>0</v>
          </cell>
          <cell r="AB179">
            <v>0</v>
          </cell>
          <cell r="AC179">
            <v>0</v>
          </cell>
          <cell r="AD179">
            <v>11525</v>
          </cell>
          <cell r="AE179">
            <v>10603</v>
          </cell>
          <cell r="AF179">
            <v>8759</v>
          </cell>
          <cell r="AG179">
            <v>0</v>
          </cell>
          <cell r="AH179">
            <v>0</v>
          </cell>
          <cell r="AI179">
            <v>0</v>
          </cell>
          <cell r="AJ179">
            <v>0</v>
          </cell>
          <cell r="AK179">
            <v>0</v>
          </cell>
          <cell r="AL179">
            <v>0</v>
          </cell>
          <cell r="AM179">
            <v>0</v>
          </cell>
          <cell r="AN179">
            <v>0</v>
          </cell>
          <cell r="AO179">
            <v>0</v>
          </cell>
          <cell r="AP179">
            <v>11986</v>
          </cell>
          <cell r="AQ179">
            <v>12447</v>
          </cell>
          <cell r="AR179">
            <v>0</v>
          </cell>
          <cell r="AS179">
            <v>0</v>
          </cell>
          <cell r="AT179">
            <v>0</v>
          </cell>
          <cell r="AU179">
            <v>0</v>
          </cell>
          <cell r="AV179">
            <v>0</v>
          </cell>
          <cell r="AW179">
            <v>0</v>
          </cell>
          <cell r="AX179">
            <v>0</v>
          </cell>
          <cell r="AY179">
            <v>0</v>
          </cell>
          <cell r="AZ179">
            <v>0</v>
          </cell>
          <cell r="BA179">
            <v>5523</v>
          </cell>
          <cell r="BB179">
            <v>11986</v>
          </cell>
          <cell r="BC179">
            <v>11986</v>
          </cell>
          <cell r="BD179">
            <v>5260</v>
          </cell>
          <cell r="BE179">
            <v>0</v>
          </cell>
          <cell r="BF179">
            <v>0</v>
          </cell>
          <cell r="BG179">
            <v>0</v>
          </cell>
          <cell r="BH179">
            <v>11986</v>
          </cell>
          <cell r="BI179">
            <v>0</v>
          </cell>
          <cell r="BJ179">
            <v>0</v>
          </cell>
          <cell r="BK179">
            <v>10142</v>
          </cell>
          <cell r="BL179">
            <v>0</v>
          </cell>
          <cell r="BM179">
            <v>9416</v>
          </cell>
          <cell r="BN179">
            <v>11986</v>
          </cell>
          <cell r="BO179">
            <v>11986</v>
          </cell>
          <cell r="BP179">
            <v>6216</v>
          </cell>
          <cell r="BQ179">
            <v>0</v>
          </cell>
          <cell r="BR179">
            <v>0</v>
          </cell>
          <cell r="BS179">
            <v>11986</v>
          </cell>
          <cell r="BT179">
            <v>11525</v>
          </cell>
          <cell r="BU179">
            <v>9681</v>
          </cell>
          <cell r="BV179">
            <v>0</v>
          </cell>
          <cell r="BW179">
            <v>11986</v>
          </cell>
          <cell r="BX179">
            <v>8988</v>
          </cell>
          <cell r="BY179">
            <v>10142</v>
          </cell>
          <cell r="BZ179">
            <v>11525</v>
          </cell>
          <cell r="CA179">
            <v>12447</v>
          </cell>
          <cell r="CB179">
            <v>9681</v>
          </cell>
          <cell r="CC179">
            <v>1844</v>
          </cell>
          <cell r="CD179">
            <v>0</v>
          </cell>
          <cell r="CE179">
            <v>11986</v>
          </cell>
          <cell r="CF179">
            <v>11525</v>
          </cell>
          <cell r="CG179">
            <v>11064</v>
          </cell>
          <cell r="CH179">
            <v>10603</v>
          </cell>
          <cell r="CI179">
            <v>11525</v>
          </cell>
          <cell r="CJ179">
            <v>10142</v>
          </cell>
          <cell r="CK179">
            <v>10142</v>
          </cell>
          <cell r="CL179">
            <v>11525</v>
          </cell>
          <cell r="CM179">
            <v>12447</v>
          </cell>
          <cell r="CN179">
            <v>9220</v>
          </cell>
          <cell r="CO179">
            <v>2305</v>
          </cell>
          <cell r="CP179">
            <v>9681</v>
          </cell>
          <cell r="CQ179">
            <v>11525</v>
          </cell>
          <cell r="CR179">
            <v>11986</v>
          </cell>
          <cell r="CS179">
            <v>11064</v>
          </cell>
          <cell r="CT179">
            <v>10142</v>
          </cell>
          <cell r="CU179">
            <v>11525</v>
          </cell>
          <cell r="CV179">
            <v>10142</v>
          </cell>
          <cell r="CW179">
            <v>11986</v>
          </cell>
          <cell r="CX179">
            <v>11525</v>
          </cell>
          <cell r="CY179">
            <v>12447</v>
          </cell>
          <cell r="CZ179">
            <v>8759</v>
          </cell>
          <cell r="DA179">
            <v>3227</v>
          </cell>
          <cell r="DB179">
            <v>9681</v>
          </cell>
          <cell r="DC179">
            <v>11525</v>
          </cell>
          <cell r="DD179">
            <v>11986</v>
          </cell>
          <cell r="DE179">
            <v>9220</v>
          </cell>
          <cell r="DF179">
            <v>9681</v>
          </cell>
          <cell r="DG179">
            <v>11986</v>
          </cell>
          <cell r="DH179">
            <v>10142</v>
          </cell>
          <cell r="DI179">
            <v>9220</v>
          </cell>
          <cell r="DJ179">
            <v>11986</v>
          </cell>
          <cell r="DK179">
            <v>12447</v>
          </cell>
          <cell r="DL179">
            <v>9220</v>
          </cell>
          <cell r="DM179">
            <v>2766</v>
          </cell>
          <cell r="DN179">
            <v>9220</v>
          </cell>
          <cell r="DO179">
            <v>11525</v>
          </cell>
          <cell r="DP179">
            <v>11986</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
      <sheetName val="Market Data Pasted"/>
      <sheetName val="PriceExtrapolation"/>
      <sheetName val="Inputs for Valuation"/>
      <sheetName val="User Inputs&amp;Unit Characteristic"/>
      <sheetName val="Mid-year debt adjustment"/>
      <sheetName val="NewCT Cash Flows &amp; Rev Rqmnts"/>
      <sheetName val="NewCTVal"/>
      <sheetName val="EnergyBenefits_NewCT_Val"/>
      <sheetName val="NewCCGT Cash Flows &amp; Rev Rqmnts"/>
      <sheetName val="EnergyBenefits_NewCCGT_Val"/>
      <sheetName val="NewCCGTVal"/>
      <sheetName val="ExistSU Cash Flows &amp; Rev Rqmnts"/>
      <sheetName val="EnergyBenefits_ExistSU_Val"/>
      <sheetName val="ExistSUVal"/>
      <sheetName val="Market Data Load"/>
      <sheetName val="Henwood 330s"/>
      <sheetName val="Inflation &amp; Const Cost Escalati"/>
      <sheetName val="PG&amp;E Cost of Capital"/>
      <sheetName val="N_hours"/>
    </sheetNames>
    <sheetDataSet>
      <sheetData sheetId="0"/>
      <sheetData sheetId="1"/>
      <sheetData sheetId="2" refreshError="1">
        <row r="1">
          <cell r="G1">
            <v>2012</v>
          </cell>
        </row>
        <row r="7">
          <cell r="B7">
            <v>39295</v>
          </cell>
          <cell r="C7">
            <v>74.25</v>
          </cell>
          <cell r="D7">
            <v>48.17</v>
          </cell>
          <cell r="E7">
            <v>6.3535000000000004</v>
          </cell>
        </row>
        <row r="8">
          <cell r="B8">
            <v>39326</v>
          </cell>
          <cell r="C8">
            <v>67.22</v>
          </cell>
          <cell r="D8">
            <v>47.83</v>
          </cell>
          <cell r="E8">
            <v>6.2279999999999998</v>
          </cell>
        </row>
        <row r="9">
          <cell r="B9">
            <v>39356</v>
          </cell>
          <cell r="C9">
            <v>60.5</v>
          </cell>
          <cell r="D9">
            <v>48</v>
          </cell>
          <cell r="E9">
            <v>6.3235000000000001</v>
          </cell>
        </row>
        <row r="10">
          <cell r="B10">
            <v>39387</v>
          </cell>
          <cell r="C10">
            <v>67.5</v>
          </cell>
          <cell r="D10">
            <v>52</v>
          </cell>
          <cell r="E10">
            <v>7.2460000000000004</v>
          </cell>
        </row>
        <row r="11">
          <cell r="B11">
            <v>39417</v>
          </cell>
          <cell r="C11">
            <v>77</v>
          </cell>
          <cell r="D11">
            <v>61</v>
          </cell>
          <cell r="E11">
            <v>8.1210000000000004</v>
          </cell>
        </row>
        <row r="12">
          <cell r="B12">
            <v>39448</v>
          </cell>
          <cell r="C12">
            <v>76.5</v>
          </cell>
          <cell r="D12">
            <v>63</v>
          </cell>
          <cell r="E12">
            <v>8.3773</v>
          </cell>
        </row>
        <row r="13">
          <cell r="B13">
            <v>39479</v>
          </cell>
          <cell r="C13">
            <v>74.5</v>
          </cell>
          <cell r="D13">
            <v>61</v>
          </cell>
          <cell r="E13">
            <v>8.4504999999999999</v>
          </cell>
        </row>
        <row r="14">
          <cell r="B14">
            <v>39508</v>
          </cell>
          <cell r="C14">
            <v>72</v>
          </cell>
          <cell r="D14">
            <v>57</v>
          </cell>
          <cell r="E14">
            <v>8.3267000000000007</v>
          </cell>
        </row>
        <row r="15">
          <cell r="B15">
            <v>39539</v>
          </cell>
          <cell r="C15">
            <v>68.25</v>
          </cell>
          <cell r="D15">
            <v>47.5</v>
          </cell>
          <cell r="E15">
            <v>7.9657</v>
          </cell>
        </row>
        <row r="16">
          <cell r="B16">
            <v>39569</v>
          </cell>
          <cell r="C16">
            <v>71.75</v>
          </cell>
          <cell r="D16">
            <v>49.5</v>
          </cell>
          <cell r="E16">
            <v>7.8470000000000004</v>
          </cell>
        </row>
        <row r="17">
          <cell r="B17">
            <v>39600</v>
          </cell>
          <cell r="C17">
            <v>73.25</v>
          </cell>
          <cell r="D17">
            <v>52.5</v>
          </cell>
          <cell r="E17">
            <v>7.9332000000000003</v>
          </cell>
        </row>
        <row r="18">
          <cell r="B18">
            <v>39630</v>
          </cell>
          <cell r="C18">
            <v>94.75</v>
          </cell>
          <cell r="D18">
            <v>62</v>
          </cell>
          <cell r="E18">
            <v>8.0822000000000003</v>
          </cell>
        </row>
        <row r="19">
          <cell r="B19">
            <v>39661</v>
          </cell>
          <cell r="C19">
            <v>96.75</v>
          </cell>
          <cell r="D19">
            <v>65.5</v>
          </cell>
          <cell r="E19">
            <v>8.2072000000000003</v>
          </cell>
        </row>
        <row r="20">
          <cell r="B20">
            <v>39692</v>
          </cell>
          <cell r="C20">
            <v>88.75</v>
          </cell>
          <cell r="D20">
            <v>64</v>
          </cell>
          <cell r="E20">
            <v>8.1662999999999997</v>
          </cell>
        </row>
        <row r="21">
          <cell r="B21">
            <v>39722</v>
          </cell>
          <cell r="C21">
            <v>75.31</v>
          </cell>
          <cell r="D21">
            <v>60.33</v>
          </cell>
          <cell r="E21">
            <v>8.2041000000000004</v>
          </cell>
        </row>
        <row r="22">
          <cell r="B22">
            <v>39753</v>
          </cell>
          <cell r="C22">
            <v>80.209999999999994</v>
          </cell>
          <cell r="D22">
            <v>65.08</v>
          </cell>
          <cell r="E22">
            <v>8.6782000000000004</v>
          </cell>
        </row>
        <row r="23">
          <cell r="B23">
            <v>39783</v>
          </cell>
          <cell r="C23">
            <v>87.86</v>
          </cell>
          <cell r="D23">
            <v>70.849999999999994</v>
          </cell>
          <cell r="E23">
            <v>9.0932999999999993</v>
          </cell>
        </row>
        <row r="24">
          <cell r="B24">
            <v>39814</v>
          </cell>
          <cell r="C24">
            <v>85.97</v>
          </cell>
          <cell r="D24">
            <v>68.47</v>
          </cell>
          <cell r="E24">
            <v>9.2806999999999995</v>
          </cell>
        </row>
        <row r="25">
          <cell r="B25">
            <v>39845</v>
          </cell>
          <cell r="C25">
            <v>82.07</v>
          </cell>
          <cell r="D25">
            <v>65.34</v>
          </cell>
          <cell r="E25">
            <v>9.3419000000000008</v>
          </cell>
        </row>
        <row r="26">
          <cell r="B26">
            <v>39873</v>
          </cell>
          <cell r="C26">
            <v>76.510000000000005</v>
          </cell>
          <cell r="D26">
            <v>61.22</v>
          </cell>
          <cell r="E26">
            <v>9.1311</v>
          </cell>
        </row>
        <row r="27">
          <cell r="B27">
            <v>39904</v>
          </cell>
          <cell r="C27">
            <v>69.77</v>
          </cell>
          <cell r="D27">
            <v>49.24</v>
          </cell>
          <cell r="E27">
            <v>8.2091999999999992</v>
          </cell>
        </row>
        <row r="28">
          <cell r="B28">
            <v>39934</v>
          </cell>
          <cell r="C28">
            <v>72.67</v>
          </cell>
          <cell r="D28">
            <v>50.07</v>
          </cell>
          <cell r="E28">
            <v>8.0274999999999999</v>
          </cell>
        </row>
        <row r="29">
          <cell r="B29">
            <v>39965</v>
          </cell>
          <cell r="C29">
            <v>77.290000000000006</v>
          </cell>
          <cell r="D29">
            <v>52.25</v>
          </cell>
          <cell r="E29">
            <v>8.1027000000000005</v>
          </cell>
        </row>
        <row r="30">
          <cell r="B30">
            <v>39995</v>
          </cell>
          <cell r="C30">
            <v>98.2</v>
          </cell>
          <cell r="D30">
            <v>64.36</v>
          </cell>
          <cell r="E30">
            <v>8.2396999999999991</v>
          </cell>
        </row>
        <row r="31">
          <cell r="B31">
            <v>40026</v>
          </cell>
          <cell r="C31">
            <v>99.26</v>
          </cell>
          <cell r="D31">
            <v>66.599999999999994</v>
          </cell>
          <cell r="E31">
            <v>8.3486999999999991</v>
          </cell>
        </row>
        <row r="32">
          <cell r="B32">
            <v>40057</v>
          </cell>
          <cell r="C32">
            <v>91.09</v>
          </cell>
          <cell r="D32">
            <v>62.49</v>
          </cell>
          <cell r="E32">
            <v>8.2888000000000002</v>
          </cell>
        </row>
        <row r="33">
          <cell r="B33">
            <v>40087</v>
          </cell>
          <cell r="C33">
            <v>76.08</v>
          </cell>
          <cell r="D33">
            <v>58.72</v>
          </cell>
          <cell r="E33">
            <v>8.3086000000000002</v>
          </cell>
        </row>
        <row r="34">
          <cell r="B34">
            <v>40118</v>
          </cell>
          <cell r="C34">
            <v>81.02</v>
          </cell>
          <cell r="D34">
            <v>63.34</v>
          </cell>
          <cell r="E34">
            <v>8.5663</v>
          </cell>
        </row>
        <row r="35">
          <cell r="B35">
            <v>40148</v>
          </cell>
          <cell r="C35">
            <v>88.75</v>
          </cell>
          <cell r="D35">
            <v>68.959999999999994</v>
          </cell>
          <cell r="E35">
            <v>8.8815000000000008</v>
          </cell>
        </row>
        <row r="36">
          <cell r="B36">
            <v>40179</v>
          </cell>
          <cell r="C36">
            <v>84.81</v>
          </cell>
          <cell r="D36">
            <v>70.069999999999993</v>
          </cell>
          <cell r="E36">
            <v>9.1137999999999995</v>
          </cell>
        </row>
        <row r="37">
          <cell r="B37">
            <v>40210</v>
          </cell>
          <cell r="C37">
            <v>80.959999999999994</v>
          </cell>
          <cell r="D37">
            <v>66.86</v>
          </cell>
          <cell r="E37">
            <v>9.1651000000000007</v>
          </cell>
        </row>
        <row r="38">
          <cell r="B38">
            <v>40238</v>
          </cell>
          <cell r="C38">
            <v>75.48</v>
          </cell>
          <cell r="D38">
            <v>62.64</v>
          </cell>
          <cell r="E38">
            <v>8.9443000000000001</v>
          </cell>
        </row>
        <row r="39">
          <cell r="B39">
            <v>40269</v>
          </cell>
          <cell r="C39">
            <v>67.06</v>
          </cell>
          <cell r="D39">
            <v>48.25</v>
          </cell>
          <cell r="E39">
            <v>7.9962</v>
          </cell>
        </row>
        <row r="40">
          <cell r="B40">
            <v>40299</v>
          </cell>
          <cell r="C40">
            <v>69.849999999999994</v>
          </cell>
          <cell r="D40">
            <v>49.07</v>
          </cell>
          <cell r="E40">
            <v>7.8075000000000001</v>
          </cell>
        </row>
        <row r="41">
          <cell r="B41">
            <v>40330</v>
          </cell>
          <cell r="C41">
            <v>74.290000000000006</v>
          </cell>
          <cell r="D41">
            <v>51.19</v>
          </cell>
          <cell r="E41">
            <v>7.8868</v>
          </cell>
        </row>
        <row r="42">
          <cell r="B42">
            <v>40360</v>
          </cell>
          <cell r="C42">
            <v>95.75</v>
          </cell>
          <cell r="D42">
            <v>61.78</v>
          </cell>
          <cell r="E42">
            <v>8.0236999999999998</v>
          </cell>
        </row>
        <row r="43">
          <cell r="B43">
            <v>40391</v>
          </cell>
          <cell r="C43">
            <v>96.78</v>
          </cell>
          <cell r="D43">
            <v>63.94</v>
          </cell>
          <cell r="E43">
            <v>8.1296999999999997</v>
          </cell>
        </row>
        <row r="44">
          <cell r="B44">
            <v>40422</v>
          </cell>
          <cell r="C44">
            <v>88.81</v>
          </cell>
          <cell r="D44">
            <v>60</v>
          </cell>
          <cell r="E44">
            <v>8.0688999999999993</v>
          </cell>
        </row>
        <row r="45">
          <cell r="B45">
            <v>40452</v>
          </cell>
          <cell r="C45">
            <v>74.12</v>
          </cell>
          <cell r="D45">
            <v>58.31</v>
          </cell>
          <cell r="E45">
            <v>8.0916999999999994</v>
          </cell>
        </row>
        <row r="46">
          <cell r="B46">
            <v>40483</v>
          </cell>
          <cell r="C46">
            <v>78.94</v>
          </cell>
          <cell r="D46">
            <v>62.9</v>
          </cell>
          <cell r="E46">
            <v>8.3242999999999991</v>
          </cell>
        </row>
        <row r="47">
          <cell r="B47">
            <v>40513</v>
          </cell>
          <cell r="C47">
            <v>86.47</v>
          </cell>
          <cell r="D47">
            <v>68.48</v>
          </cell>
          <cell r="E47">
            <v>8.6344999999999992</v>
          </cell>
        </row>
        <row r="48">
          <cell r="B48">
            <v>40544</v>
          </cell>
          <cell r="C48">
            <v>82.74</v>
          </cell>
          <cell r="D48">
            <v>68.67</v>
          </cell>
          <cell r="E48">
            <v>8.7667999999999999</v>
          </cell>
        </row>
        <row r="49">
          <cell r="B49">
            <v>40575</v>
          </cell>
          <cell r="C49">
            <v>78.989999999999995</v>
          </cell>
          <cell r="D49">
            <v>65.53</v>
          </cell>
          <cell r="E49">
            <v>8.8180999999999994</v>
          </cell>
        </row>
        <row r="50">
          <cell r="B50">
            <v>40603</v>
          </cell>
          <cell r="C50">
            <v>73.64</v>
          </cell>
          <cell r="D50">
            <v>61.4</v>
          </cell>
          <cell r="E50">
            <v>8.6022999999999996</v>
          </cell>
        </row>
        <row r="51">
          <cell r="B51">
            <v>40634</v>
          </cell>
          <cell r="C51">
            <v>65.42</v>
          </cell>
          <cell r="D51">
            <v>47.29</v>
          </cell>
          <cell r="E51">
            <v>7.6492000000000004</v>
          </cell>
        </row>
        <row r="52">
          <cell r="B52">
            <v>40664</v>
          </cell>
          <cell r="C52">
            <v>68.150000000000006</v>
          </cell>
          <cell r="D52">
            <v>48.09</v>
          </cell>
          <cell r="E52">
            <v>7.4625000000000004</v>
          </cell>
        </row>
        <row r="53">
          <cell r="B53">
            <v>40695</v>
          </cell>
          <cell r="C53">
            <v>72.48</v>
          </cell>
          <cell r="D53">
            <v>50.18</v>
          </cell>
          <cell r="E53">
            <v>7.5477999999999996</v>
          </cell>
        </row>
        <row r="54">
          <cell r="B54">
            <v>40725</v>
          </cell>
          <cell r="C54">
            <v>93.41</v>
          </cell>
          <cell r="D54">
            <v>60.56</v>
          </cell>
          <cell r="E54">
            <v>7.6906999999999996</v>
          </cell>
        </row>
        <row r="55">
          <cell r="B55">
            <v>40756</v>
          </cell>
          <cell r="C55">
            <v>94.42</v>
          </cell>
          <cell r="D55">
            <v>62.67</v>
          </cell>
          <cell r="E55">
            <v>7.7957000000000001</v>
          </cell>
        </row>
        <row r="56">
          <cell r="B56">
            <v>40787</v>
          </cell>
          <cell r="C56">
            <v>86.65</v>
          </cell>
          <cell r="D56">
            <v>58.8</v>
          </cell>
          <cell r="E56">
            <v>7.7369000000000003</v>
          </cell>
        </row>
        <row r="57">
          <cell r="B57">
            <v>40817</v>
          </cell>
          <cell r="C57">
            <v>72.31</v>
          </cell>
          <cell r="D57">
            <v>57.15</v>
          </cell>
          <cell r="E57">
            <v>7.7546999999999997</v>
          </cell>
        </row>
        <row r="58">
          <cell r="B58">
            <v>40848</v>
          </cell>
          <cell r="C58">
            <v>77.02</v>
          </cell>
          <cell r="D58">
            <v>61.65</v>
          </cell>
          <cell r="E58">
            <v>7.9873000000000003</v>
          </cell>
        </row>
        <row r="59">
          <cell r="B59">
            <v>40878</v>
          </cell>
          <cell r="C59">
            <v>84.36</v>
          </cell>
          <cell r="D59">
            <v>67.12</v>
          </cell>
          <cell r="E59">
            <v>8.2974999999999994</v>
          </cell>
        </row>
        <row r="60">
          <cell r="B60">
            <v>40909</v>
          </cell>
          <cell r="C60">
            <v>83.09</v>
          </cell>
          <cell r="D60">
            <v>68.900000000000006</v>
          </cell>
          <cell r="E60">
            <v>8.4202999999999992</v>
          </cell>
        </row>
        <row r="61">
          <cell r="B61">
            <v>40940</v>
          </cell>
          <cell r="C61">
            <v>79.319999999999993</v>
          </cell>
          <cell r="D61">
            <v>65.75</v>
          </cell>
          <cell r="E61">
            <v>8.4815000000000005</v>
          </cell>
        </row>
        <row r="62">
          <cell r="B62">
            <v>40969</v>
          </cell>
          <cell r="C62">
            <v>73.94</v>
          </cell>
          <cell r="D62">
            <v>61.61</v>
          </cell>
          <cell r="E62">
            <v>8.2706999999999997</v>
          </cell>
        </row>
        <row r="63">
          <cell r="B63">
            <v>41000</v>
          </cell>
          <cell r="C63">
            <v>65.7</v>
          </cell>
          <cell r="D63">
            <v>47.45</v>
          </cell>
          <cell r="E63">
            <v>7.3577000000000004</v>
          </cell>
        </row>
        <row r="64">
          <cell r="B64">
            <v>41030</v>
          </cell>
          <cell r="C64">
            <v>68.430000000000007</v>
          </cell>
          <cell r="D64">
            <v>48.25</v>
          </cell>
          <cell r="E64">
            <v>7.1708999999999996</v>
          </cell>
        </row>
        <row r="65">
          <cell r="B65">
            <v>41061</v>
          </cell>
          <cell r="C65">
            <v>72.78</v>
          </cell>
          <cell r="D65">
            <v>50.35</v>
          </cell>
          <cell r="E65">
            <v>7.2552000000000003</v>
          </cell>
        </row>
        <row r="66">
          <cell r="B66">
            <v>41091</v>
          </cell>
          <cell r="C66">
            <v>93.8</v>
          </cell>
          <cell r="D66">
            <v>60.76</v>
          </cell>
          <cell r="E66">
            <v>7.4032</v>
          </cell>
        </row>
        <row r="67">
          <cell r="B67">
            <v>41122</v>
          </cell>
          <cell r="C67">
            <v>94.82</v>
          </cell>
          <cell r="D67">
            <v>62.88</v>
          </cell>
          <cell r="E67">
            <v>7.5132000000000003</v>
          </cell>
        </row>
        <row r="68">
          <cell r="B68">
            <v>41153</v>
          </cell>
          <cell r="C68">
            <v>87.01</v>
          </cell>
          <cell r="D68">
            <v>59</v>
          </cell>
          <cell r="E68">
            <v>7.4622999999999999</v>
          </cell>
        </row>
        <row r="69">
          <cell r="B69">
            <v>41183</v>
          </cell>
          <cell r="C69">
            <v>72.62</v>
          </cell>
          <cell r="D69">
            <v>57.35</v>
          </cell>
          <cell r="E69">
            <v>7.4851000000000001</v>
          </cell>
        </row>
        <row r="70">
          <cell r="B70">
            <v>41214</v>
          </cell>
          <cell r="C70">
            <v>77.34</v>
          </cell>
          <cell r="D70">
            <v>61.86</v>
          </cell>
          <cell r="E70">
            <v>7.7228000000000003</v>
          </cell>
        </row>
        <row r="71">
          <cell r="B71">
            <v>41244</v>
          </cell>
          <cell r="C71">
            <v>84.72</v>
          </cell>
          <cell r="D71">
            <v>67.34</v>
          </cell>
          <cell r="E71">
            <v>8.0328999999999997</v>
          </cell>
        </row>
        <row r="72">
          <cell r="B72">
            <v>41275</v>
          </cell>
          <cell r="C72">
            <v>83.29</v>
          </cell>
          <cell r="D72">
            <v>69.239999999999995</v>
          </cell>
          <cell r="E72">
            <v>8.4405679022746423</v>
          </cell>
        </row>
        <row r="73">
          <cell r="B73">
            <v>41306</v>
          </cell>
          <cell r="C73">
            <v>79.510000000000005</v>
          </cell>
          <cell r="D73">
            <v>66.069999999999993</v>
          </cell>
          <cell r="E73">
            <v>8.5018162506303607</v>
          </cell>
        </row>
        <row r="74">
          <cell r="B74">
            <v>41334</v>
          </cell>
          <cell r="C74">
            <v>74.13</v>
          </cell>
          <cell r="D74">
            <v>61.9</v>
          </cell>
          <cell r="E74">
            <v>8.2919528130916955</v>
          </cell>
        </row>
        <row r="75">
          <cell r="B75">
            <v>41365</v>
          </cell>
          <cell r="C75">
            <v>65.86</v>
          </cell>
          <cell r="D75">
            <v>47.68</v>
          </cell>
          <cell r="E75">
            <v>7.3756182952815834</v>
          </cell>
        </row>
        <row r="76">
          <cell r="B76">
            <v>41395</v>
          </cell>
          <cell r="C76">
            <v>68.599999999999994</v>
          </cell>
          <cell r="D76">
            <v>48.49</v>
          </cell>
          <cell r="E76">
            <v>7.1887145988601464</v>
          </cell>
        </row>
        <row r="77">
          <cell r="B77">
            <v>41426</v>
          </cell>
          <cell r="C77">
            <v>72.959999999999994</v>
          </cell>
          <cell r="D77">
            <v>50.59</v>
          </cell>
          <cell r="E77">
            <v>7.2731436108821104</v>
          </cell>
        </row>
        <row r="78">
          <cell r="B78">
            <v>41456</v>
          </cell>
          <cell r="C78">
            <v>94.03</v>
          </cell>
          <cell r="D78">
            <v>61.06</v>
          </cell>
          <cell r="E78">
            <v>7.4213528358208958</v>
          </cell>
        </row>
        <row r="79">
          <cell r="B79">
            <v>41487</v>
          </cell>
          <cell r="C79">
            <v>95.05</v>
          </cell>
          <cell r="D79">
            <v>63.18</v>
          </cell>
          <cell r="E79">
            <v>7.5314243830415526</v>
          </cell>
        </row>
        <row r="80">
          <cell r="B80">
            <v>41518</v>
          </cell>
          <cell r="C80">
            <v>87.22</v>
          </cell>
          <cell r="D80">
            <v>59.29</v>
          </cell>
          <cell r="E80">
            <v>7.4803103781174567</v>
          </cell>
        </row>
        <row r="81">
          <cell r="B81">
            <v>41548</v>
          </cell>
          <cell r="C81">
            <v>72.8</v>
          </cell>
          <cell r="D81">
            <v>57.62</v>
          </cell>
          <cell r="E81">
            <v>7.5036529881575316</v>
          </cell>
        </row>
        <row r="82">
          <cell r="B82">
            <v>41579</v>
          </cell>
          <cell r="C82">
            <v>77.53</v>
          </cell>
          <cell r="D82">
            <v>62.16</v>
          </cell>
          <cell r="E82">
            <v>7.7417724851305918</v>
          </cell>
        </row>
        <row r="83">
          <cell r="B83">
            <v>41609</v>
          </cell>
          <cell r="C83">
            <v>84.93</v>
          </cell>
          <cell r="D83">
            <v>67.67</v>
          </cell>
          <cell r="E83">
            <v>8.0528115793201138</v>
          </cell>
        </row>
        <row r="84">
          <cell r="B84">
            <v>41640</v>
          </cell>
          <cell r="C84">
            <v>83.55</v>
          </cell>
          <cell r="D84">
            <v>69.540000000000006</v>
          </cell>
          <cell r="E84">
            <v>8.4669161752316757</v>
          </cell>
        </row>
        <row r="85">
          <cell r="B85">
            <v>41671</v>
          </cell>
          <cell r="C85">
            <v>79.760000000000005</v>
          </cell>
          <cell r="D85">
            <v>66.349999999999994</v>
          </cell>
          <cell r="E85">
            <v>8.528548159354516</v>
          </cell>
        </row>
        <row r="86">
          <cell r="B86">
            <v>41699</v>
          </cell>
          <cell r="C86">
            <v>74.36</v>
          </cell>
          <cell r="D86">
            <v>62.17</v>
          </cell>
          <cell r="E86">
            <v>8.31767990262375</v>
          </cell>
        </row>
        <row r="87">
          <cell r="B87">
            <v>41730</v>
          </cell>
          <cell r="C87">
            <v>66.069999999999993</v>
          </cell>
          <cell r="D87">
            <v>47.88</v>
          </cell>
          <cell r="E87">
            <v>7.3991360578386605</v>
          </cell>
        </row>
        <row r="88">
          <cell r="B88">
            <v>41760</v>
          </cell>
          <cell r="C88">
            <v>68.819999999999993</v>
          </cell>
          <cell r="D88">
            <v>48.69</v>
          </cell>
          <cell r="E88">
            <v>7.2117687856203396</v>
          </cell>
        </row>
        <row r="89">
          <cell r="B89">
            <v>41791</v>
          </cell>
          <cell r="C89">
            <v>73.19</v>
          </cell>
          <cell r="D89">
            <v>50.81</v>
          </cell>
          <cell r="E89">
            <v>7.2960715581203628</v>
          </cell>
        </row>
        <row r="90">
          <cell r="B90">
            <v>41821</v>
          </cell>
          <cell r="C90">
            <v>94.33</v>
          </cell>
          <cell r="D90">
            <v>61.32</v>
          </cell>
          <cell r="E90">
            <v>7.4450304477611935</v>
          </cell>
        </row>
        <row r="91">
          <cell r="B91">
            <v>41852</v>
          </cell>
          <cell r="C91">
            <v>95.35</v>
          </cell>
          <cell r="D91">
            <v>63.46</v>
          </cell>
          <cell r="E91">
            <v>7.5551953174435775</v>
          </cell>
        </row>
        <row r="92">
          <cell r="B92">
            <v>41883</v>
          </cell>
          <cell r="C92">
            <v>87.5</v>
          </cell>
          <cell r="D92">
            <v>59.54</v>
          </cell>
          <cell r="E92">
            <v>7.5043242156074008</v>
          </cell>
        </row>
        <row r="93">
          <cell r="B93">
            <v>41913</v>
          </cell>
          <cell r="C93">
            <v>73.03</v>
          </cell>
          <cell r="D93">
            <v>57.87</v>
          </cell>
          <cell r="E93">
            <v>7.527359584136601</v>
          </cell>
        </row>
        <row r="94">
          <cell r="B94">
            <v>41944</v>
          </cell>
          <cell r="C94">
            <v>77.77</v>
          </cell>
          <cell r="D94">
            <v>62.43</v>
          </cell>
          <cell r="E94">
            <v>7.7657377295060765</v>
          </cell>
        </row>
        <row r="95">
          <cell r="B95">
            <v>41974</v>
          </cell>
          <cell r="C95">
            <v>85.19</v>
          </cell>
          <cell r="D95">
            <v>67.959999999999994</v>
          </cell>
          <cell r="E95">
            <v>8.0774640108593019</v>
          </cell>
        </row>
        <row r="96">
          <cell r="B96">
            <v>42005</v>
          </cell>
          <cell r="C96">
            <v>83.8</v>
          </cell>
          <cell r="D96">
            <v>69.98</v>
          </cell>
          <cell r="E96">
            <v>8.4922510530749786</v>
          </cell>
        </row>
        <row r="97">
          <cell r="B97">
            <v>42036</v>
          </cell>
          <cell r="C97">
            <v>80</v>
          </cell>
          <cell r="D97">
            <v>66.78</v>
          </cell>
          <cell r="E97">
            <v>8.5542107917297034</v>
          </cell>
        </row>
        <row r="98">
          <cell r="B98">
            <v>42064</v>
          </cell>
          <cell r="C98">
            <v>74.58</v>
          </cell>
          <cell r="D98">
            <v>62.57</v>
          </cell>
          <cell r="E98">
            <v>8.3422884230457139</v>
          </cell>
        </row>
        <row r="99">
          <cell r="B99">
            <v>42095</v>
          </cell>
          <cell r="C99">
            <v>66.260000000000005</v>
          </cell>
          <cell r="D99">
            <v>48.19</v>
          </cell>
          <cell r="E99">
            <v>7.4204140334855415</v>
          </cell>
        </row>
        <row r="100">
          <cell r="B100">
            <v>42125</v>
          </cell>
          <cell r="C100">
            <v>69.02</v>
          </cell>
          <cell r="D100">
            <v>49.01</v>
          </cell>
          <cell r="E100">
            <v>7.2327271372205155</v>
          </cell>
        </row>
        <row r="101">
          <cell r="B101">
            <v>42156</v>
          </cell>
          <cell r="C101">
            <v>73.400000000000006</v>
          </cell>
          <cell r="D101">
            <v>51.13</v>
          </cell>
          <cell r="E101">
            <v>7.3170057708161593</v>
          </cell>
        </row>
        <row r="102">
          <cell r="B102">
            <v>42186</v>
          </cell>
          <cell r="C102">
            <v>94.61</v>
          </cell>
          <cell r="D102">
            <v>61.71</v>
          </cell>
          <cell r="E102">
            <v>7.4671295522388057</v>
          </cell>
        </row>
        <row r="103">
          <cell r="B103">
            <v>42217</v>
          </cell>
          <cell r="C103">
            <v>95.63</v>
          </cell>
          <cell r="D103">
            <v>63.86</v>
          </cell>
          <cell r="E103">
            <v>7.5773815228854673</v>
          </cell>
        </row>
        <row r="104">
          <cell r="B104">
            <v>42248</v>
          </cell>
          <cell r="C104">
            <v>87.76</v>
          </cell>
          <cell r="D104">
            <v>59.93</v>
          </cell>
          <cell r="E104">
            <v>7.5266227789909204</v>
          </cell>
        </row>
        <row r="105">
          <cell r="B105">
            <v>42278</v>
          </cell>
          <cell r="C105">
            <v>73.239999999999995</v>
          </cell>
          <cell r="D105">
            <v>58.24</v>
          </cell>
          <cell r="E105">
            <v>7.5490047369870545</v>
          </cell>
        </row>
        <row r="106">
          <cell r="B106">
            <v>42309</v>
          </cell>
          <cell r="C106">
            <v>78</v>
          </cell>
          <cell r="D106">
            <v>62.83</v>
          </cell>
          <cell r="E106">
            <v>7.7887044220325832</v>
          </cell>
        </row>
        <row r="107">
          <cell r="B107">
            <v>42339</v>
          </cell>
          <cell r="C107">
            <v>85.45</v>
          </cell>
          <cell r="D107">
            <v>68.400000000000006</v>
          </cell>
          <cell r="E107">
            <v>8.1021164423984899</v>
          </cell>
        </row>
        <row r="108">
          <cell r="B108">
            <v>42370</v>
          </cell>
          <cell r="C108">
            <v>71.156876463817838</v>
          </cell>
          <cell r="D108">
            <v>59.004799474750868</v>
          </cell>
          <cell r="E108">
            <v>7.2110030916871493</v>
          </cell>
        </row>
        <row r="109">
          <cell r="B109">
            <v>42401</v>
          </cell>
          <cell r="C109">
            <v>67.930192328227037</v>
          </cell>
          <cell r="D109">
            <v>56.308751205004135</v>
          </cell>
          <cell r="E109">
            <v>7.2636148037299257</v>
          </cell>
        </row>
        <row r="110">
          <cell r="B110">
            <v>42430</v>
          </cell>
          <cell r="C110">
            <v>63.327921797989667</v>
          </cell>
          <cell r="D110">
            <v>52.767558317205079</v>
          </cell>
          <cell r="E110">
            <v>7.0836657129379654</v>
          </cell>
        </row>
        <row r="111">
          <cell r="B111">
            <v>42461</v>
          </cell>
          <cell r="C111">
            <v>56.263181795854052</v>
          </cell>
          <cell r="D111">
            <v>40.634520185894594</v>
          </cell>
          <cell r="E111">
            <v>6.3008769056218474</v>
          </cell>
        </row>
        <row r="112">
          <cell r="B112">
            <v>42491</v>
          </cell>
          <cell r="C112">
            <v>58.606773431177885</v>
          </cell>
          <cell r="D112">
            <v>41.323641941463279</v>
          </cell>
          <cell r="E112">
            <v>6.1415068186122079</v>
          </cell>
        </row>
        <row r="113">
          <cell r="B113">
            <v>42522</v>
          </cell>
          <cell r="C113">
            <v>62.325951461148314</v>
          </cell>
          <cell r="D113">
            <v>43.117774884155232</v>
          </cell>
          <cell r="E113">
            <v>6.2130701159786108</v>
          </cell>
        </row>
        <row r="114">
          <cell r="B114">
            <v>42552</v>
          </cell>
          <cell r="C114">
            <v>80.335943702169502</v>
          </cell>
          <cell r="D114">
            <v>52.038506816032182</v>
          </cell>
          <cell r="E114">
            <v>6.340544332792124</v>
          </cell>
        </row>
        <row r="115">
          <cell r="B115">
            <v>42583</v>
          </cell>
          <cell r="C115">
            <v>81.202053654354401</v>
          </cell>
          <cell r="D115">
            <v>53.849242077471047</v>
          </cell>
          <cell r="E115">
            <v>6.4341623024245465</v>
          </cell>
        </row>
        <row r="116">
          <cell r="B116">
            <v>42614</v>
          </cell>
          <cell r="C116">
            <v>74.519420984065079</v>
          </cell>
          <cell r="D116">
            <v>50.530350971840463</v>
          </cell>
          <cell r="E116">
            <v>6.3910616619858489</v>
          </cell>
        </row>
        <row r="117">
          <cell r="B117">
            <v>42644</v>
          </cell>
          <cell r="C117">
            <v>62.190091076491846</v>
          </cell>
          <cell r="D117">
            <v>49.113215687645379</v>
          </cell>
          <cell r="E117">
            <v>6.410066795877845</v>
          </cell>
        </row>
        <row r="118">
          <cell r="B118">
            <v>42675</v>
          </cell>
          <cell r="C118">
            <v>66.231937520021376</v>
          </cell>
          <cell r="D118">
            <v>52.975273532305692</v>
          </cell>
          <cell r="E118">
            <v>6.6136023672048232</v>
          </cell>
        </row>
        <row r="119">
          <cell r="B119">
            <v>42705</v>
          </cell>
          <cell r="C119">
            <v>72.557936680587517</v>
          </cell>
          <cell r="D119">
            <v>57.672939755320627</v>
          </cell>
          <cell r="E119">
            <v>6.8797291024727514</v>
          </cell>
        </row>
        <row r="120">
          <cell r="B120">
            <v>42736</v>
          </cell>
          <cell r="C120">
            <v>74.85373366990342</v>
          </cell>
          <cell r="D120">
            <v>62.070312310222008</v>
          </cell>
          <cell r="E120">
            <v>7.5856407945683921</v>
          </cell>
        </row>
        <row r="121">
          <cell r="B121">
            <v>42767</v>
          </cell>
          <cell r="C121">
            <v>71.459411618046218</v>
          </cell>
          <cell r="D121">
            <v>59.234194577490406</v>
          </cell>
          <cell r="E121">
            <v>7.6409858754218236</v>
          </cell>
        </row>
        <row r="122">
          <cell r="B122">
            <v>42795</v>
          </cell>
          <cell r="C122">
            <v>66.618036480923593</v>
          </cell>
          <cell r="D122">
            <v>55.509023905730366</v>
          </cell>
          <cell r="E122">
            <v>7.4516877782360673</v>
          </cell>
        </row>
        <row r="123">
          <cell r="B123">
            <v>42826</v>
          </cell>
          <cell r="C123">
            <v>59.186257672646789</v>
          </cell>
          <cell r="D123">
            <v>42.745630541356014</v>
          </cell>
          <cell r="E123">
            <v>6.6282302599396239</v>
          </cell>
        </row>
        <row r="124">
          <cell r="B124">
            <v>42856</v>
          </cell>
          <cell r="C124">
            <v>61.651607373469375</v>
          </cell>
          <cell r="D124">
            <v>43.470554665642219</v>
          </cell>
          <cell r="E124">
            <v>6.4605803202456737</v>
          </cell>
        </row>
        <row r="125">
          <cell r="B125">
            <v>42887</v>
          </cell>
          <cell r="C125">
            <v>65.564010159557412</v>
          </cell>
          <cell r="D125">
            <v>45.357899306591314</v>
          </cell>
          <cell r="E125">
            <v>6.5358615898546439</v>
          </cell>
        </row>
        <row r="126">
          <cell r="B126">
            <v>42917</v>
          </cell>
          <cell r="C126">
            <v>84.509686664791914</v>
          </cell>
          <cell r="D126">
            <v>54.742095541074157</v>
          </cell>
          <cell r="E126">
            <v>6.669958553483875</v>
          </cell>
        </row>
        <row r="127">
          <cell r="B127">
            <v>42948</v>
          </cell>
          <cell r="C127">
            <v>85.420794162921993</v>
          </cell>
          <cell r="D127">
            <v>56.646905051302838</v>
          </cell>
          <cell r="E127">
            <v>6.7684403153856314</v>
          </cell>
        </row>
        <row r="128">
          <cell r="B128">
            <v>42979</v>
          </cell>
          <cell r="C128">
            <v>78.390974544996723</v>
          </cell>
          <cell r="D128">
            <v>53.155585543670909</v>
          </cell>
          <cell r="E128">
            <v>6.7231004407209394</v>
          </cell>
        </row>
        <row r="129">
          <cell r="B129">
            <v>43009</v>
          </cell>
          <cell r="C129">
            <v>65.421091336321311</v>
          </cell>
          <cell r="D129">
            <v>51.664824953704581</v>
          </cell>
          <cell r="E129">
            <v>6.7430929600867335</v>
          </cell>
        </row>
        <row r="130">
          <cell r="B130">
            <v>43040</v>
          </cell>
          <cell r="C130">
            <v>69.672926327595064</v>
          </cell>
          <cell r="D130">
            <v>55.727530677851448</v>
          </cell>
          <cell r="E130">
            <v>6.9572029408165399</v>
          </cell>
        </row>
        <row r="131">
          <cell r="B131">
            <v>43070</v>
          </cell>
          <cell r="C131">
            <v>76.327584034525628</v>
          </cell>
          <cell r="D131">
            <v>60.669257659170867</v>
          </cell>
          <cell r="E131">
            <v>7.2371559229336748</v>
          </cell>
        </row>
        <row r="132">
          <cell r="B132">
            <v>43101</v>
          </cell>
          <cell r="C132">
            <v>78.415073877770098</v>
          </cell>
          <cell r="D132">
            <v>65.023451560697566</v>
          </cell>
          <cell r="E132">
            <v>7.9465452710673672</v>
          </cell>
        </row>
        <row r="133">
          <cell r="B133">
            <v>43132</v>
          </cell>
          <cell r="C133">
            <v>74.859259071856897</v>
          </cell>
          <cell r="D133">
            <v>62.052398940678152</v>
          </cell>
          <cell r="E133">
            <v>8.0045235226670997</v>
          </cell>
        </row>
        <row r="134">
          <cell r="B134">
            <v>43160</v>
          </cell>
          <cell r="C134">
            <v>69.787544269738603</v>
          </cell>
          <cell r="D134">
            <v>58.149994623459506</v>
          </cell>
          <cell r="E134">
            <v>7.8062191289116463</v>
          </cell>
        </row>
        <row r="135">
          <cell r="B135">
            <v>43191</v>
          </cell>
          <cell r="C135">
            <v>62.002181326265486</v>
          </cell>
          <cell r="D135">
            <v>44.779353180080633</v>
          </cell>
          <cell r="E135">
            <v>6.9435837069142101</v>
          </cell>
        </row>
        <row r="136">
          <cell r="B136">
            <v>43221</v>
          </cell>
          <cell r="C136">
            <v>64.584825764244542</v>
          </cell>
          <cell r="D136">
            <v>45.538767253029356</v>
          </cell>
          <cell r="E136">
            <v>6.767957432015506</v>
          </cell>
        </row>
        <row r="137">
          <cell r="B137">
            <v>43252</v>
          </cell>
          <cell r="C137">
            <v>68.683370198428719</v>
          </cell>
          <cell r="D137">
            <v>47.515906698143525</v>
          </cell>
          <cell r="E137">
            <v>6.8468203828474863</v>
          </cell>
        </row>
        <row r="138">
          <cell r="B138">
            <v>43282</v>
          </cell>
          <cell r="C138">
            <v>88.530431259854765</v>
          </cell>
          <cell r="D138">
            <v>57.346577860861146</v>
          </cell>
          <cell r="E138">
            <v>6.9872973209270448</v>
          </cell>
        </row>
        <row r="139">
          <cell r="B139">
            <v>43313</v>
          </cell>
          <cell r="C139">
            <v>89.484886813020935</v>
          </cell>
          <cell r="D139">
            <v>59.342013106968537</v>
          </cell>
          <cell r="E139">
            <v>7.0904645813498099</v>
          </cell>
        </row>
        <row r="140">
          <cell r="B140">
            <v>43344</v>
          </cell>
          <cell r="C140">
            <v>82.120607201827028</v>
          </cell>
          <cell r="D140">
            <v>55.6845859660705</v>
          </cell>
          <cell r="E140">
            <v>7.0429675568577608</v>
          </cell>
        </row>
        <row r="141">
          <cell r="B141">
            <v>43374</v>
          </cell>
          <cell r="C141">
            <v>68.533651680284976</v>
          </cell>
          <cell r="D141">
            <v>54.122898979128934</v>
          </cell>
          <cell r="E141">
            <v>7.0639112667598605</v>
          </cell>
        </row>
        <row r="142">
          <cell r="B142">
            <v>43405</v>
          </cell>
          <cell r="C142">
            <v>72.987777595060479</v>
          </cell>
          <cell r="D142">
            <v>58.378897362689962</v>
          </cell>
          <cell r="E142">
            <v>7.2882080270381833</v>
          </cell>
        </row>
        <row r="143">
          <cell r="B143">
            <v>43435</v>
          </cell>
          <cell r="C143">
            <v>79.959046096127153</v>
          </cell>
          <cell r="D143">
            <v>63.555738481034027</v>
          </cell>
          <cell r="E143">
            <v>7.5814804223982515</v>
          </cell>
        </row>
        <row r="144">
          <cell r="B144">
            <v>43466</v>
          </cell>
          <cell r="C144">
            <v>82.750429319911859</v>
          </cell>
          <cell r="D144">
            <v>68.618420750293993</v>
          </cell>
          <cell r="E144">
            <v>8.3858880732031977</v>
          </cell>
        </row>
        <row r="145">
          <cell r="B145">
            <v>43497</v>
          </cell>
          <cell r="C145">
            <v>78.9980232170996</v>
          </cell>
          <cell r="D145">
            <v>65.483106738833825</v>
          </cell>
          <cell r="E145">
            <v>8.447071784112838</v>
          </cell>
        </row>
        <row r="146">
          <cell r="B146">
            <v>43525</v>
          </cell>
          <cell r="C146">
            <v>73.64590714414112</v>
          </cell>
          <cell r="D146">
            <v>61.364949136469235</v>
          </cell>
          <cell r="E146">
            <v>8.2378036815938334</v>
          </cell>
        </row>
        <row r="147">
          <cell r="B147">
            <v>43556</v>
          </cell>
          <cell r="C147">
            <v>65.430112729562751</v>
          </cell>
          <cell r="D147">
            <v>47.255081415795324</v>
          </cell>
          <cell r="E147">
            <v>7.3274755012222821</v>
          </cell>
        </row>
        <row r="148">
          <cell r="B148">
            <v>43586</v>
          </cell>
          <cell r="C148">
            <v>68.155544530552689</v>
          </cell>
          <cell r="D148">
            <v>48.056481420417455</v>
          </cell>
          <cell r="E148">
            <v>7.1421393288636583</v>
          </cell>
        </row>
        <row r="149">
          <cell r="B149">
            <v>43617</v>
          </cell>
          <cell r="C149">
            <v>72.480686301688891</v>
          </cell>
          <cell r="D149">
            <v>50.142931509893323</v>
          </cell>
          <cell r="E149">
            <v>7.2253623970323346</v>
          </cell>
        </row>
        <row r="150">
          <cell r="B150">
            <v>43647</v>
          </cell>
          <cell r="C150">
            <v>93.425037207122415</v>
          </cell>
          <cell r="D150">
            <v>60.517113653568842</v>
          </cell>
          <cell r="E150">
            <v>7.3736059216606469</v>
          </cell>
        </row>
        <row r="151">
          <cell r="B151">
            <v>43678</v>
          </cell>
          <cell r="C151">
            <v>94.432262003140437</v>
          </cell>
          <cell r="D151">
            <v>62.622871068946118</v>
          </cell>
          <cell r="E151">
            <v>7.482477018371597</v>
          </cell>
        </row>
        <row r="152">
          <cell r="B152">
            <v>43709</v>
          </cell>
          <cell r="C152">
            <v>86.660831469158282</v>
          </cell>
          <cell r="D152">
            <v>58.763234762444988</v>
          </cell>
          <cell r="E152">
            <v>7.4323540130134438</v>
          </cell>
        </row>
        <row r="153">
          <cell r="B153">
            <v>43739</v>
          </cell>
          <cell r="C153">
            <v>72.322690255254685</v>
          </cell>
          <cell r="D153">
            <v>57.115206363795863</v>
          </cell>
          <cell r="E153">
            <v>7.4544556434812277</v>
          </cell>
        </row>
        <row r="154">
          <cell r="B154">
            <v>43770</v>
          </cell>
          <cell r="C154">
            <v>77.023072636672126</v>
          </cell>
          <cell r="D154">
            <v>61.606507283482514</v>
          </cell>
          <cell r="E154">
            <v>7.6911531595357054</v>
          </cell>
        </row>
        <row r="155">
          <cell r="B155">
            <v>43800</v>
          </cell>
          <cell r="C155">
            <v>84.379763548764515</v>
          </cell>
          <cell r="D155">
            <v>67.069561819804093</v>
          </cell>
          <cell r="E155">
            <v>8.0006397853030045</v>
          </cell>
        </row>
        <row r="156">
          <cell r="B156">
            <v>43831</v>
          </cell>
          <cell r="C156">
            <v>86.605843666469283</v>
          </cell>
          <cell r="D156">
            <v>71.815412548077191</v>
          </cell>
          <cell r="E156">
            <v>8.7765938792245901</v>
          </cell>
        </row>
        <row r="157">
          <cell r="B157">
            <v>43862</v>
          </cell>
          <cell r="C157">
            <v>82.67860970545992</v>
          </cell>
          <cell r="D157">
            <v>68.534021534719997</v>
          </cell>
          <cell r="E157">
            <v>8.8406281923456689</v>
          </cell>
        </row>
        <row r="158">
          <cell r="B158">
            <v>43891</v>
          </cell>
          <cell r="C158">
            <v>77.077133897915033</v>
          </cell>
          <cell r="D158">
            <v>64.223995394245946</v>
          </cell>
          <cell r="E158">
            <v>8.6216101072421676</v>
          </cell>
        </row>
        <row r="159">
          <cell r="B159">
            <v>43922</v>
          </cell>
          <cell r="C159">
            <v>68.478558488547193</v>
          </cell>
          <cell r="D159">
            <v>49.456736686172974</v>
          </cell>
          <cell r="E159">
            <v>7.668868946593359</v>
          </cell>
        </row>
        <row r="160">
          <cell r="B160">
            <v>43952</v>
          </cell>
          <cell r="C160">
            <v>71.33097052338556</v>
          </cell>
          <cell r="D160">
            <v>50.295474612791942</v>
          </cell>
          <cell r="E160">
            <v>7.4748978010542944</v>
          </cell>
        </row>
        <row r="161">
          <cell r="B161">
            <v>43983</v>
          </cell>
          <cell r="C161">
            <v>75.857624404759491</v>
          </cell>
          <cell r="D161">
            <v>52.479134223408082</v>
          </cell>
          <cell r="E161">
            <v>7.5619983042238399</v>
          </cell>
        </row>
        <row r="162">
          <cell r="B162">
            <v>44013</v>
          </cell>
          <cell r="C162">
            <v>97.777790802919554</v>
          </cell>
          <cell r="D162">
            <v>63.336658520100116</v>
          </cell>
          <cell r="E162">
            <v>7.7171486233707247</v>
          </cell>
        </row>
        <row r="163">
          <cell r="B163">
            <v>44044</v>
          </cell>
          <cell r="C163">
            <v>98.831943076664146</v>
          </cell>
          <cell r="D163">
            <v>65.540525001694178</v>
          </cell>
          <cell r="E163">
            <v>7.8310921190001386</v>
          </cell>
        </row>
        <row r="164">
          <cell r="B164">
            <v>44075</v>
          </cell>
          <cell r="C164">
            <v>90.698434846889555</v>
          </cell>
          <cell r="D164">
            <v>61.501064888708001</v>
          </cell>
          <cell r="E164">
            <v>7.778633839305181</v>
          </cell>
        </row>
        <row r="165">
          <cell r="B165">
            <v>44105</v>
          </cell>
          <cell r="C165">
            <v>75.692267185348555</v>
          </cell>
          <cell r="D165">
            <v>59.776253416135212</v>
          </cell>
          <cell r="E165">
            <v>7.8017652039252603</v>
          </cell>
        </row>
        <row r="166">
          <cell r="B166">
            <v>44136</v>
          </cell>
          <cell r="C166">
            <v>80.611644462823435</v>
          </cell>
          <cell r="D166">
            <v>64.476807945051178</v>
          </cell>
          <cell r="E166">
            <v>8.0494906627552734</v>
          </cell>
        </row>
        <row r="167">
          <cell r="B167">
            <v>44166</v>
          </cell>
          <cell r="C167">
            <v>88.311089991644394</v>
          </cell>
          <cell r="D167">
            <v>70.194390935284858</v>
          </cell>
          <cell r="E167">
            <v>8.3733965391156779</v>
          </cell>
        </row>
        <row r="168">
          <cell r="B168">
            <v>44197</v>
          </cell>
          <cell r="C168">
            <v>89.770252452246382</v>
          </cell>
          <cell r="D168">
            <v>74.439407798288315</v>
          </cell>
          <cell r="E168">
            <v>9.0972735193603338</v>
          </cell>
        </row>
        <row r="169">
          <cell r="B169">
            <v>44228</v>
          </cell>
          <cell r="C169">
            <v>85.699525014077693</v>
          </cell>
          <cell r="D169">
            <v>71.038121150726283</v>
          </cell>
          <cell r="E169">
            <v>9.1636475215191631</v>
          </cell>
        </row>
        <row r="170">
          <cell r="B170">
            <v>44256</v>
          </cell>
          <cell r="C170">
            <v>79.893382194373942</v>
          </cell>
          <cell r="D170">
            <v>66.570615052682967</v>
          </cell>
          <cell r="E170">
            <v>8.9366269423182114</v>
          </cell>
        </row>
        <row r="171">
          <cell r="B171">
            <v>44287</v>
          </cell>
          <cell r="C171">
            <v>70.980631592909859</v>
          </cell>
          <cell r="D171">
            <v>51.263789483768235</v>
          </cell>
          <cell r="E171">
            <v>7.9490744759688416</v>
          </cell>
        </row>
        <row r="172">
          <cell r="B172">
            <v>44317</v>
          </cell>
          <cell r="C172">
            <v>73.937265205895528</v>
          </cell>
          <cell r="D172">
            <v>52.133173260038852</v>
          </cell>
          <cell r="E172">
            <v>7.748016002702852</v>
          </cell>
        </row>
        <row r="173">
          <cell r="B173">
            <v>44348</v>
          </cell>
          <cell r="C173">
            <v>78.629314200416289</v>
          </cell>
          <cell r="D173">
            <v>54.396619538210494</v>
          </cell>
          <cell r="E173">
            <v>7.8382989885526282</v>
          </cell>
        </row>
        <row r="174">
          <cell r="B174">
            <v>44378</v>
          </cell>
          <cell r="C174">
            <v>101.35040076977363</v>
          </cell>
          <cell r="D174">
            <v>65.650856618032464</v>
          </cell>
          <cell r="E174">
            <v>7.9991181980681034</v>
          </cell>
        </row>
        <row r="175">
          <cell r="B175">
            <v>44409</v>
          </cell>
          <cell r="C175">
            <v>102.44306971370311</v>
          </cell>
          <cell r="D175">
            <v>67.935248086876726</v>
          </cell>
          <cell r="E175">
            <v>8.1172249670216647</v>
          </cell>
        </row>
        <row r="176">
          <cell r="B176">
            <v>44440</v>
          </cell>
          <cell r="C176">
            <v>94.012378940443242</v>
          </cell>
          <cell r="D176">
            <v>63.748193971798081</v>
          </cell>
          <cell r="E176">
            <v>8.0628499639957418</v>
          </cell>
        </row>
        <row r="177">
          <cell r="B177">
            <v>44470</v>
          </cell>
          <cell r="C177">
            <v>78.457915150388118</v>
          </cell>
          <cell r="D177">
            <v>61.960361248619641</v>
          </cell>
          <cell r="E177">
            <v>8.0868265036101636</v>
          </cell>
        </row>
        <row r="178">
          <cell r="B178">
            <v>44501</v>
          </cell>
          <cell r="C178">
            <v>83.557036888725762</v>
          </cell>
          <cell r="D178">
            <v>66.832664881517658</v>
          </cell>
          <cell r="E178">
            <v>8.3436033680404869</v>
          </cell>
        </row>
        <row r="179">
          <cell r="B179">
            <v>44531</v>
          </cell>
          <cell r="C179">
            <v>91.537805155661729</v>
          </cell>
          <cell r="D179">
            <v>72.759157214143784</v>
          </cell>
          <cell r="E179">
            <v>8.6793441340287441</v>
          </cell>
        </row>
        <row r="180">
          <cell r="B180">
            <v>44562</v>
          </cell>
          <cell r="C180">
            <v>93.21904940979681</v>
          </cell>
          <cell r="D180">
            <v>77.2992237854736</v>
          </cell>
          <cell r="E180">
            <v>9.4467729178639068</v>
          </cell>
        </row>
        <row r="181">
          <cell r="B181">
            <v>44593</v>
          </cell>
          <cell r="C181">
            <v>88.991932610784517</v>
          </cell>
          <cell r="D181">
            <v>73.767266378707546</v>
          </cell>
          <cell r="E181">
            <v>9.5156968789506937</v>
          </cell>
        </row>
        <row r="182">
          <cell r="B182">
            <v>44621</v>
          </cell>
          <cell r="C182">
            <v>82.962729176403883</v>
          </cell>
          <cell r="D182">
            <v>69.128127462242958</v>
          </cell>
          <cell r="E182">
            <v>9.2799546145426515</v>
          </cell>
        </row>
        <row r="183">
          <cell r="B183">
            <v>44652</v>
          </cell>
          <cell r="C183">
            <v>73.707568184882291</v>
          </cell>
          <cell r="D183">
            <v>53.233243689081661</v>
          </cell>
          <cell r="E183">
            <v>8.2544623201508145</v>
          </cell>
        </row>
        <row r="184">
          <cell r="B184">
            <v>44682</v>
          </cell>
          <cell r="C184">
            <v>76.777789859954353</v>
          </cell>
          <cell r="D184">
            <v>54.136027484185256</v>
          </cell>
          <cell r="E184">
            <v>8.045679574846508</v>
          </cell>
        </row>
        <row r="185">
          <cell r="B185">
            <v>44713</v>
          </cell>
          <cell r="C185">
            <v>81.650098170394813</v>
          </cell>
          <cell r="D185">
            <v>56.486430927169259</v>
          </cell>
          <cell r="E185">
            <v>8.1394310558649146</v>
          </cell>
        </row>
        <row r="186">
          <cell r="B186">
            <v>44743</v>
          </cell>
          <cell r="C186">
            <v>105.24408430382906</v>
          </cell>
          <cell r="D186">
            <v>68.173033713226573</v>
          </cell>
          <cell r="E186">
            <v>8.3064286238604179</v>
          </cell>
        </row>
        <row r="187">
          <cell r="B187">
            <v>44774</v>
          </cell>
          <cell r="C187">
            <v>106.37873144461656</v>
          </cell>
          <cell r="D187">
            <v>70.545187020011483</v>
          </cell>
          <cell r="E187">
            <v>8.4290728231353427</v>
          </cell>
        </row>
        <row r="188">
          <cell r="B188">
            <v>44805</v>
          </cell>
          <cell r="C188">
            <v>97.624150074030652</v>
          </cell>
          <cell r="D188">
            <v>66.197274501411414</v>
          </cell>
          <cell r="E188">
            <v>8.3726088391844478</v>
          </cell>
        </row>
        <row r="189">
          <cell r="B189">
            <v>44835</v>
          </cell>
          <cell r="C189">
            <v>81.472114305173235</v>
          </cell>
          <cell r="D189">
            <v>64.340756752983808</v>
          </cell>
          <cell r="E189">
            <v>8.3975065104055648</v>
          </cell>
        </row>
        <row r="190">
          <cell r="B190">
            <v>44866</v>
          </cell>
          <cell r="C190">
            <v>86.767134295514936</v>
          </cell>
          <cell r="D190">
            <v>69.400244731323426</v>
          </cell>
          <cell r="E190">
            <v>8.6641482381355406</v>
          </cell>
        </row>
        <row r="191">
          <cell r="B191">
            <v>44896</v>
          </cell>
          <cell r="C191">
            <v>95.054508019894243</v>
          </cell>
          <cell r="D191">
            <v>75.554421270770519</v>
          </cell>
          <cell r="E191">
            <v>9.0127875055831979</v>
          </cell>
        </row>
        <row r="192">
          <cell r="B192">
            <v>44927</v>
          </cell>
          <cell r="C192">
            <v>96.639198934042767</v>
          </cell>
          <cell r="D192">
            <v>80.135284710019832</v>
          </cell>
          <cell r="E192">
            <v>9.7933691994743075</v>
          </cell>
        </row>
        <row r="193">
          <cell r="B193">
            <v>44958</v>
          </cell>
          <cell r="C193">
            <v>92.256991822475172</v>
          </cell>
          <cell r="D193">
            <v>76.473741960763277</v>
          </cell>
          <cell r="E193">
            <v>9.8648219382542024</v>
          </cell>
        </row>
        <row r="194">
          <cell r="B194">
            <v>44986</v>
          </cell>
          <cell r="C194">
            <v>86.006580626502512</v>
          </cell>
          <cell r="D194">
            <v>71.664395893952118</v>
          </cell>
          <cell r="E194">
            <v>9.6204304353207242</v>
          </cell>
        </row>
        <row r="195">
          <cell r="B195">
            <v>45017</v>
          </cell>
          <cell r="C195">
            <v>76.411853476965092</v>
          </cell>
          <cell r="D195">
            <v>55.186338622252563</v>
          </cell>
          <cell r="E195">
            <v>8.557313460083197</v>
          </cell>
        </row>
        <row r="196">
          <cell r="B196">
            <v>45047</v>
          </cell>
          <cell r="C196">
            <v>79.594719694840478</v>
          </cell>
          <cell r="D196">
            <v>56.122244998919371</v>
          </cell>
          <cell r="E196">
            <v>8.3408706044093446</v>
          </cell>
        </row>
        <row r="197">
          <cell r="B197">
            <v>45078</v>
          </cell>
          <cell r="C197">
            <v>84.645789997120986</v>
          </cell>
          <cell r="D197">
            <v>58.558883296991503</v>
          </cell>
          <cell r="E197">
            <v>8.4380617695398765</v>
          </cell>
        </row>
        <row r="198">
          <cell r="B198">
            <v>45108</v>
          </cell>
          <cell r="C198">
            <v>109.10542495405473</v>
          </cell>
          <cell r="D198">
            <v>70.674260343372765</v>
          </cell>
          <cell r="E198">
            <v>8.6111863754782298</v>
          </cell>
        </row>
        <row r="199">
          <cell r="B199">
            <v>45139</v>
          </cell>
          <cell r="C199">
            <v>110.28170159979128</v>
          </cell>
          <cell r="D199">
            <v>73.13344649435642</v>
          </cell>
          <cell r="E199">
            <v>8.7383303149077403</v>
          </cell>
        </row>
        <row r="200">
          <cell r="B200">
            <v>45170</v>
          </cell>
          <cell r="C200">
            <v>101.2059200292553</v>
          </cell>
          <cell r="D200">
            <v>68.626011742627995</v>
          </cell>
          <cell r="E200">
            <v>8.6797947021527602</v>
          </cell>
        </row>
        <row r="201">
          <cell r="B201">
            <v>45200</v>
          </cell>
          <cell r="C201">
            <v>84.461276013476009</v>
          </cell>
          <cell r="D201">
            <v>66.701379501140863</v>
          </cell>
          <cell r="E201">
            <v>8.7056058536005132</v>
          </cell>
        </row>
        <row r="202">
          <cell r="B202">
            <v>45231</v>
          </cell>
          <cell r="C202">
            <v>89.950567026913319</v>
          </cell>
          <cell r="D202">
            <v>71.946496978081939</v>
          </cell>
          <cell r="E202">
            <v>8.9820305021392048</v>
          </cell>
        </row>
        <row r="203">
          <cell r="B203">
            <v>45261</v>
          </cell>
          <cell r="C203">
            <v>98.541999390381307</v>
          </cell>
          <cell r="D203">
            <v>78.326466465395157</v>
          </cell>
          <cell r="E203">
            <v>9.3434611296387402</v>
          </cell>
        </row>
        <row r="204">
          <cell r="B204">
            <v>45292</v>
          </cell>
          <cell r="C204">
            <v>100.34117651301568</v>
          </cell>
          <cell r="D204">
            <v>83.205043467887606</v>
          </cell>
          <cell r="E204">
            <v>10.168525798442001</v>
          </cell>
        </row>
        <row r="205">
          <cell r="B205">
            <v>45323</v>
          </cell>
          <cell r="C205">
            <v>95.791099296435007</v>
          </cell>
          <cell r="D205">
            <v>79.403237250890086</v>
          </cell>
          <cell r="E205">
            <v>10.242715691915199</v>
          </cell>
        </row>
        <row r="206">
          <cell r="B206">
            <v>45352</v>
          </cell>
          <cell r="C206">
            <v>89.301252319101536</v>
          </cell>
          <cell r="D206">
            <v>74.409658579657105</v>
          </cell>
          <cell r="E206">
            <v>9.9889622336434023</v>
          </cell>
        </row>
        <row r="207">
          <cell r="B207">
            <v>45383</v>
          </cell>
          <cell r="C207">
            <v>79.338977992272305</v>
          </cell>
          <cell r="D207">
            <v>57.300372994418886</v>
          </cell>
          <cell r="E207">
            <v>8.8851202187784164</v>
          </cell>
        </row>
        <row r="208">
          <cell r="B208">
            <v>45413</v>
          </cell>
          <cell r="C208">
            <v>82.643770917999305</v>
          </cell>
          <cell r="D208">
            <v>58.272131328269261</v>
          </cell>
          <cell r="E208">
            <v>8.6603860423188816</v>
          </cell>
        </row>
        <row r="209">
          <cell r="B209">
            <v>45444</v>
          </cell>
          <cell r="C209">
            <v>87.888333604479115</v>
          </cell>
          <cell r="D209">
            <v>60.802110428490295</v>
          </cell>
          <cell r="E209">
            <v>8.7613003293104832</v>
          </cell>
        </row>
        <row r="210">
          <cell r="B210">
            <v>45474</v>
          </cell>
          <cell r="C210">
            <v>113.28494880544645</v>
          </cell>
          <cell r="D210">
            <v>73.381593703826496</v>
          </cell>
          <cell r="E210">
            <v>8.9410568549731462</v>
          </cell>
        </row>
        <row r="211">
          <cell r="B211">
            <v>45505</v>
          </cell>
          <cell r="C211">
            <v>114.50628532147599</v>
          </cell>
          <cell r="D211">
            <v>75.934984402176866</v>
          </cell>
          <cell r="E211">
            <v>9.0730713233211713</v>
          </cell>
        </row>
        <row r="212">
          <cell r="B212">
            <v>45536</v>
          </cell>
          <cell r="C212">
            <v>105.08283592818921</v>
          </cell>
          <cell r="D212">
            <v>71.254882424585261</v>
          </cell>
          <cell r="E212">
            <v>9.012293374864111</v>
          </cell>
        </row>
        <row r="213">
          <cell r="B213">
            <v>45566</v>
          </cell>
          <cell r="C213">
            <v>87.696751405886232</v>
          </cell>
          <cell r="D213">
            <v>69.256522901784294</v>
          </cell>
          <cell r="E213">
            <v>9.0390932793748142</v>
          </cell>
        </row>
        <row r="214">
          <cell r="B214">
            <v>45597</v>
          </cell>
          <cell r="C214">
            <v>93.396321814024148</v>
          </cell>
          <cell r="D214">
            <v>74.702566167772616</v>
          </cell>
          <cell r="E214">
            <v>9.3261069835188213</v>
          </cell>
        </row>
        <row r="215">
          <cell r="B215">
            <v>45627</v>
          </cell>
          <cell r="C215">
            <v>102.31686793600464</v>
          </cell>
          <cell r="D215">
            <v>81.326934452438067</v>
          </cell>
          <cell r="E215">
            <v>9.7013830080634058</v>
          </cell>
        </row>
        <row r="216">
          <cell r="B216">
            <v>45658</v>
          </cell>
          <cell r="C216">
            <v>104.19676370050954</v>
          </cell>
          <cell r="D216">
            <v>86.40217858906135</v>
          </cell>
          <cell r="E216">
            <v>10.559249120079436</v>
          </cell>
        </row>
        <row r="217">
          <cell r="B217">
            <v>45689</v>
          </cell>
          <cell r="C217">
            <v>99.471850788075912</v>
          </cell>
          <cell r="D217">
            <v>82.454288821432073</v>
          </cell>
          <cell r="E217">
            <v>10.636289743558573</v>
          </cell>
        </row>
        <row r="218">
          <cell r="B218">
            <v>45717</v>
          </cell>
          <cell r="C218">
            <v>92.732632897183777</v>
          </cell>
          <cell r="D218">
            <v>77.268833010488137</v>
          </cell>
          <cell r="E218">
            <v>10.372785865603705</v>
          </cell>
        </row>
        <row r="219">
          <cell r="B219">
            <v>45748</v>
          </cell>
          <cell r="C219">
            <v>82.387560415223874</v>
          </cell>
          <cell r="D219">
            <v>59.502126966550577</v>
          </cell>
          <cell r="E219">
            <v>9.2265289690577283</v>
          </cell>
        </row>
        <row r="220">
          <cell r="B220">
            <v>45778</v>
          </cell>
          <cell r="C220">
            <v>85.819339267412502</v>
          </cell>
          <cell r="D220">
            <v>60.511224896283096</v>
          </cell>
          <cell r="E220">
            <v>8.9931594323058324</v>
          </cell>
        </row>
        <row r="221">
          <cell r="B221">
            <v>45809</v>
          </cell>
          <cell r="C221">
            <v>91.265423098059657</v>
          </cell>
          <cell r="D221">
            <v>63.138417875615602</v>
          </cell>
          <cell r="E221">
            <v>9.0979513281264417</v>
          </cell>
        </row>
        <row r="222">
          <cell r="B222">
            <v>45839</v>
          </cell>
          <cell r="C222">
            <v>117.63789753824828</v>
          </cell>
          <cell r="D222">
            <v>76.201264972536933</v>
          </cell>
          <cell r="E222">
            <v>9.2846149579441324</v>
          </cell>
        </row>
        <row r="223">
          <cell r="B223">
            <v>45870</v>
          </cell>
          <cell r="C223">
            <v>118.90616363579623</v>
          </cell>
          <cell r="D223">
            <v>78.852769135402525</v>
          </cell>
          <cell r="E223">
            <v>9.4217020526098327</v>
          </cell>
        </row>
        <row r="224">
          <cell r="B224">
            <v>45901</v>
          </cell>
          <cell r="C224">
            <v>109.12062031451929</v>
          </cell>
          <cell r="D224">
            <v>73.992835289698164</v>
          </cell>
          <cell r="E224">
            <v>9.3585887251239761</v>
          </cell>
        </row>
        <row r="225">
          <cell r="B225">
            <v>45931</v>
          </cell>
          <cell r="C225">
            <v>91.066479396483473</v>
          </cell>
          <cell r="D225">
            <v>71.917689250734327</v>
          </cell>
          <cell r="E225">
            <v>9.3864184099506804</v>
          </cell>
        </row>
        <row r="226">
          <cell r="B226">
            <v>45962</v>
          </cell>
          <cell r="C226">
            <v>96.985054518374028</v>
          </cell>
          <cell r="D226">
            <v>77.572995506938412</v>
          </cell>
          <cell r="E226">
            <v>9.6844605512606527</v>
          </cell>
        </row>
        <row r="227">
          <cell r="B227">
            <v>45992</v>
          </cell>
          <cell r="C227">
            <v>106.24837062301359</v>
          </cell>
          <cell r="D227">
            <v>84.451903656205559</v>
          </cell>
          <cell r="E227">
            <v>10.074156472823487</v>
          </cell>
        </row>
        <row r="228">
          <cell r="B228">
            <v>46023</v>
          </cell>
          <cell r="C228">
            <v>107.61734717502016</v>
          </cell>
          <cell r="D228">
            <v>89.238599354421595</v>
          </cell>
          <cell r="E228">
            <v>10.905889377997619</v>
          </cell>
        </row>
        <row r="229">
          <cell r="B229">
            <v>46054</v>
          </cell>
          <cell r="C229">
            <v>102.73732427209561</v>
          </cell>
          <cell r="D229">
            <v>85.161107802449408</v>
          </cell>
          <cell r="E229">
            <v>10.985459100022428</v>
          </cell>
        </row>
        <row r="230">
          <cell r="B230">
            <v>46082</v>
          </cell>
          <cell r="C230">
            <v>95.776870552661137</v>
          </cell>
          <cell r="D230">
            <v>79.80542324519142</v>
          </cell>
          <cell r="E230">
            <v>10.713304886122458</v>
          </cell>
        </row>
        <row r="231">
          <cell r="B231">
            <v>46113</v>
          </cell>
          <cell r="C231">
            <v>85.092188828363206</v>
          </cell>
          <cell r="D231">
            <v>61.455469709373425</v>
          </cell>
          <cell r="E231">
            <v>9.5294185348926632</v>
          </cell>
        </row>
        <row r="232">
          <cell r="B232">
            <v>46143</v>
          </cell>
          <cell r="C232">
            <v>88.636626515750493</v>
          </cell>
          <cell r="D232">
            <v>62.497694423278688</v>
          </cell>
          <cell r="E232">
            <v>9.2883879158526241</v>
          </cell>
        </row>
        <row r="233">
          <cell r="B233">
            <v>46174</v>
          </cell>
          <cell r="C233">
            <v>94.261495019647739</v>
          </cell>
          <cell r="D233">
            <v>65.211133199220441</v>
          </cell>
          <cell r="E233">
            <v>9.3966199322141843</v>
          </cell>
        </row>
        <row r="234">
          <cell r="B234">
            <v>46204</v>
          </cell>
          <cell r="C234">
            <v>121.49972811728708</v>
          </cell>
          <cell r="D234">
            <v>78.702808959556108</v>
          </cell>
          <cell r="E234">
            <v>9.5894113773763294</v>
          </cell>
        </row>
        <row r="235">
          <cell r="B235">
            <v>46235</v>
          </cell>
          <cell r="C235">
            <v>122.80962900175629</v>
          </cell>
          <cell r="D235">
            <v>81.441357009390799</v>
          </cell>
          <cell r="E235">
            <v>9.7309987831258749</v>
          </cell>
        </row>
        <row r="236">
          <cell r="B236">
            <v>46266</v>
          </cell>
          <cell r="C236">
            <v>112.70284472648891</v>
          </cell>
          <cell r="D236">
            <v>76.421880690298181</v>
          </cell>
          <cell r="E236">
            <v>9.6658135639866458</v>
          </cell>
        </row>
        <row r="237">
          <cell r="B237">
            <v>46296</v>
          </cell>
          <cell r="C237">
            <v>94.056020371103514</v>
          </cell>
          <cell r="D237">
            <v>74.278611515874218</v>
          </cell>
          <cell r="E237">
            <v>9.6945568449428094</v>
          </cell>
        </row>
        <row r="238">
          <cell r="B238">
            <v>46327</v>
          </cell>
          <cell r="C238">
            <v>100.16889116529323</v>
          </cell>
          <cell r="D238">
            <v>80.119570823442459</v>
          </cell>
          <cell r="E238">
            <v>10.002383148323332</v>
          </cell>
        </row>
        <row r="239">
          <cell r="B239">
            <v>46357</v>
          </cell>
          <cell r="C239">
            <v>109.73630448813213</v>
          </cell>
          <cell r="D239">
            <v>87.224300569296716</v>
          </cell>
          <cell r="E239">
            <v>10.404872052912141</v>
          </cell>
        </row>
        <row r="240">
          <cell r="B240">
            <v>46388</v>
          </cell>
          <cell r="C240">
            <v>111.18671013272247</v>
          </cell>
          <cell r="D240">
            <v>92.198391240156198</v>
          </cell>
          <cell r="E240">
            <v>11.267606876044805</v>
          </cell>
        </row>
        <row r="241">
          <cell r="B241">
            <v>46419</v>
          </cell>
          <cell r="C241">
            <v>106.14483067563003</v>
          </cell>
          <cell r="D241">
            <v>87.985660828576329</v>
          </cell>
          <cell r="E241">
            <v>11.349815700647456</v>
          </cell>
        </row>
        <row r="242">
          <cell r="B242">
            <v>46447</v>
          </cell>
          <cell r="C242">
            <v>98.953518397356106</v>
          </cell>
          <cell r="D242">
            <v>82.452343365716928</v>
          </cell>
          <cell r="E242">
            <v>11.068634901393199</v>
          </cell>
        </row>
        <row r="243">
          <cell r="B243">
            <v>46478</v>
          </cell>
          <cell r="C243">
            <v>87.914456007090578</v>
          </cell>
          <cell r="D243">
            <v>63.493773782898757</v>
          </cell>
          <cell r="E243">
            <v>9.8454823890923961</v>
          </cell>
        </row>
        <row r="244">
          <cell r="B244">
            <v>46508</v>
          </cell>
          <cell r="C244">
            <v>91.576452665399813</v>
          </cell>
          <cell r="D244">
            <v>64.570566142123923</v>
          </cell>
          <cell r="E244">
            <v>9.5964574662913247</v>
          </cell>
        </row>
        <row r="245">
          <cell r="B245">
            <v>46539</v>
          </cell>
          <cell r="C245">
            <v>97.387882144890554</v>
          </cell>
          <cell r="D245">
            <v>67.374002005980202</v>
          </cell>
          <cell r="E245">
            <v>9.7082792324486125</v>
          </cell>
        </row>
        <row r="246">
          <cell r="B246">
            <v>46569</v>
          </cell>
          <cell r="C246">
            <v>125.52953037776696</v>
          </cell>
          <cell r="D246">
            <v>81.313158483508744</v>
          </cell>
          <cell r="E246">
            <v>9.9074650244422635</v>
          </cell>
        </row>
        <row r="247">
          <cell r="B247">
            <v>46600</v>
          </cell>
          <cell r="C247">
            <v>126.88287696888123</v>
          </cell>
          <cell r="D247">
            <v>84.142536424839193</v>
          </cell>
          <cell r="E247">
            <v>10.053748483891569</v>
          </cell>
        </row>
        <row r="248">
          <cell r="B248">
            <v>46631</v>
          </cell>
          <cell r="C248">
            <v>116.44087925116615</v>
          </cell>
          <cell r="D248">
            <v>78.956578276276318</v>
          </cell>
          <cell r="E248">
            <v>9.9864012554416401</v>
          </cell>
        </row>
        <row r="249">
          <cell r="B249">
            <v>46661</v>
          </cell>
          <cell r="C249">
            <v>97.175592483539276</v>
          </cell>
          <cell r="D249">
            <v>76.7422229266177</v>
          </cell>
          <cell r="E249">
            <v>10.016097869712748</v>
          </cell>
        </row>
        <row r="250">
          <cell r="B250">
            <v>46692</v>
          </cell>
          <cell r="C250">
            <v>103.49120990873929</v>
          </cell>
          <cell r="D250">
            <v>82.776910330419099</v>
          </cell>
          <cell r="E250">
            <v>10.334133900739744</v>
          </cell>
        </row>
        <row r="251">
          <cell r="B251">
            <v>46722</v>
          </cell>
          <cell r="C251">
            <v>113.37594726540733</v>
          </cell>
          <cell r="D251">
            <v>90.117283862754135</v>
          </cell>
          <cell r="E251">
            <v>10.749972223657821</v>
          </cell>
        </row>
        <row r="252">
          <cell r="B252">
            <v>46753</v>
          </cell>
          <cell r="C252">
            <v>114.52928570260022</v>
          </cell>
          <cell r="D252">
            <v>94.970126187377019</v>
          </cell>
          <cell r="E252">
            <v>11.606341851024245</v>
          </cell>
        </row>
        <row r="253">
          <cell r="B253">
            <v>46784</v>
          </cell>
          <cell r="C253">
            <v>109.33583360630091</v>
          </cell>
          <cell r="D253">
            <v>90.630749616922415</v>
          </cell>
          <cell r="E253">
            <v>11.691022096972281</v>
          </cell>
        </row>
        <row r="254">
          <cell r="B254">
            <v>46813</v>
          </cell>
          <cell r="C254">
            <v>101.92833087947405</v>
          </cell>
          <cell r="D254">
            <v>84.931085548882834</v>
          </cell>
          <cell r="E254">
            <v>11.401388236473709</v>
          </cell>
        </row>
        <row r="255">
          <cell r="B255">
            <v>46844</v>
          </cell>
          <cell r="C255">
            <v>90.557404184418758</v>
          </cell>
          <cell r="D255">
            <v>65.40256968874688</v>
          </cell>
          <cell r="E255">
            <v>10.141464425687944</v>
          </cell>
        </row>
        <row r="256">
          <cell r="B256">
            <v>46874</v>
          </cell>
          <cell r="C256">
            <v>94.329490443836136</v>
          </cell>
          <cell r="D256">
            <v>66.511733361319486</v>
          </cell>
          <cell r="E256">
            <v>9.8849531349364952</v>
          </cell>
        </row>
        <row r="257">
          <cell r="B257">
            <v>46905</v>
          </cell>
          <cell r="C257">
            <v>100.31562733378111</v>
          </cell>
          <cell r="D257">
            <v>69.399448148610588</v>
          </cell>
          <cell r="E257">
            <v>10.000136568178741</v>
          </cell>
        </row>
        <row r="258">
          <cell r="B258">
            <v>46935</v>
          </cell>
          <cell r="C258">
            <v>129.30329021865165</v>
          </cell>
          <cell r="D258">
            <v>83.757653664022101</v>
          </cell>
          <cell r="E258">
            <v>10.205310428003431</v>
          </cell>
        </row>
        <row r="259">
          <cell r="B259">
            <v>46966</v>
          </cell>
          <cell r="C259">
            <v>130.69732209713197</v>
          </cell>
          <cell r="D259">
            <v>86.672090418346954</v>
          </cell>
          <cell r="E259">
            <v>10.355991566970808</v>
          </cell>
        </row>
        <row r="260">
          <cell r="B260">
            <v>46997</v>
          </cell>
          <cell r="C260">
            <v>119.94140946611213</v>
          </cell>
          <cell r="D260">
            <v>81.330228232394148</v>
          </cell>
          <cell r="E260">
            <v>10.286619697264319</v>
          </cell>
        </row>
        <row r="261">
          <cell r="B261">
            <v>47027</v>
          </cell>
          <cell r="C261">
            <v>100.09695566656848</v>
          </cell>
          <cell r="D261">
            <v>79.049303325223107</v>
          </cell>
          <cell r="E261">
            <v>10.317209072704925</v>
          </cell>
        </row>
        <row r="262">
          <cell r="B262">
            <v>47058</v>
          </cell>
          <cell r="C262">
            <v>106.60243776614341</v>
          </cell>
          <cell r="D262">
            <v>85.26540988122099</v>
          </cell>
          <cell r="E262">
            <v>10.644806133700184</v>
          </cell>
        </row>
        <row r="263">
          <cell r="B263">
            <v>47088</v>
          </cell>
          <cell r="C263">
            <v>116.78433727073018</v>
          </cell>
          <cell r="D263">
            <v>92.826455049704563</v>
          </cell>
          <cell r="E263">
            <v>11.073145690061951</v>
          </cell>
        </row>
        <row r="264">
          <cell r="B264">
            <v>47119</v>
          </cell>
          <cell r="C264">
            <v>118.08211981843804</v>
          </cell>
          <cell r="D264">
            <v>97.916212004939013</v>
          </cell>
          <cell r="E264">
            <v>11.966384324313321</v>
          </cell>
        </row>
        <row r="265">
          <cell r="B265">
            <v>47150</v>
          </cell>
          <cell r="C265">
            <v>112.7275606858597</v>
          </cell>
          <cell r="D265">
            <v>93.442222832769488</v>
          </cell>
          <cell r="E265">
            <v>12.053691451804326</v>
          </cell>
        </row>
        <row r="266">
          <cell r="B266">
            <v>47178</v>
          </cell>
          <cell r="C266">
            <v>105.09026844939272</v>
          </cell>
          <cell r="D266">
            <v>87.565748433420154</v>
          </cell>
          <cell r="E266">
            <v>11.755072805847883</v>
          </cell>
        </row>
        <row r="267">
          <cell r="B267">
            <v>47209</v>
          </cell>
          <cell r="C267">
            <v>93.366602138063314</v>
          </cell>
          <cell r="D267">
            <v>67.431434877490176</v>
          </cell>
          <cell r="E267">
            <v>10.45606466592433</v>
          </cell>
        </row>
        <row r="268">
          <cell r="B268">
            <v>47239</v>
          </cell>
          <cell r="C268">
            <v>97.255702981725463</v>
          </cell>
          <cell r="D268">
            <v>68.575006121120168</v>
          </cell>
          <cell r="E268">
            <v>10.191596091066126</v>
          </cell>
        </row>
        <row r="269">
          <cell r="B269">
            <v>47270</v>
          </cell>
          <cell r="C269">
            <v>103.42753692927629</v>
          </cell>
          <cell r="D269">
            <v>71.552301241949166</v>
          </cell>
          <cell r="E269">
            <v>10.310352650855803</v>
          </cell>
        </row>
        <row r="270">
          <cell r="B270">
            <v>47300</v>
          </cell>
          <cell r="C270">
            <v>133.31443145611485</v>
          </cell>
          <cell r="D270">
            <v>86.355915301423636</v>
          </cell>
          <cell r="E270">
            <v>10.521891246864705</v>
          </cell>
        </row>
        <row r="271">
          <cell r="B271">
            <v>47331</v>
          </cell>
          <cell r="C271">
            <v>134.75170785485952</v>
          </cell>
          <cell r="D271">
            <v>89.360761336359076</v>
          </cell>
          <cell r="E271">
            <v>10.677246693262294</v>
          </cell>
        </row>
        <row r="272">
          <cell r="B272">
            <v>47362</v>
          </cell>
          <cell r="C272">
            <v>123.66213407238811</v>
          </cell>
          <cell r="D272">
            <v>83.853188257337067</v>
          </cell>
          <cell r="E272">
            <v>10.605722825978413</v>
          </cell>
        </row>
        <row r="273">
          <cell r="B273">
            <v>47392</v>
          </cell>
          <cell r="C273">
            <v>103.20208180790453</v>
          </cell>
          <cell r="D273">
            <v>81.501506357523056</v>
          </cell>
          <cell r="E273">
            <v>10.637261120081881</v>
          </cell>
        </row>
        <row r="274">
          <cell r="B274">
            <v>47423</v>
          </cell>
          <cell r="C274">
            <v>109.90937166871322</v>
          </cell>
          <cell r="D274">
            <v>87.910443902593741</v>
          </cell>
          <cell r="E274">
            <v>10.975020629986274</v>
          </cell>
        </row>
        <row r="275">
          <cell r="B275">
            <v>47453</v>
          </cell>
          <cell r="C275">
            <v>120.4071257575839</v>
          </cell>
          <cell r="D275">
            <v>95.706041649146599</v>
          </cell>
          <cell r="E275">
            <v>11.416647786804718</v>
          </cell>
        </row>
        <row r="276">
          <cell r="B276">
            <v>47484</v>
          </cell>
          <cell r="C276">
            <v>122.2517071056799</v>
          </cell>
          <cell r="D276">
            <v>101.37372270527555</v>
          </cell>
          <cell r="E276">
            <v>12.388928262630357</v>
          </cell>
        </row>
        <row r="277">
          <cell r="B277">
            <v>47515</v>
          </cell>
          <cell r="C277">
            <v>116.70807360924093</v>
          </cell>
          <cell r="D277">
            <v>96.741752897221275</v>
          </cell>
          <cell r="E277">
            <v>12.479318284376918</v>
          </cell>
        </row>
        <row r="278">
          <cell r="B278">
            <v>47543</v>
          </cell>
          <cell r="C278">
            <v>108.80110162221487</v>
          </cell>
          <cell r="D278">
            <v>90.657774830195549</v>
          </cell>
          <cell r="E278">
            <v>12.170155141829222</v>
          </cell>
        </row>
        <row r="279">
          <cell r="B279">
            <v>47574</v>
          </cell>
          <cell r="C279">
            <v>96.663461966853831</v>
          </cell>
          <cell r="D279">
            <v>69.812500309394437</v>
          </cell>
          <cell r="E279">
            <v>10.82527784038844</v>
          </cell>
        </row>
        <row r="280">
          <cell r="B280">
            <v>47604</v>
          </cell>
          <cell r="C280">
            <v>100.68989050637263</v>
          </cell>
          <cell r="D280">
            <v>70.996452096046752</v>
          </cell>
          <cell r="E280">
            <v>10.551470639078582</v>
          </cell>
        </row>
        <row r="281">
          <cell r="B281">
            <v>47635</v>
          </cell>
          <cell r="C281">
            <v>107.07965753647858</v>
          </cell>
          <cell r="D281">
            <v>74.078878221512724</v>
          </cell>
          <cell r="E281">
            <v>10.674420601245664</v>
          </cell>
        </row>
        <row r="282">
          <cell r="B282">
            <v>47665</v>
          </cell>
          <cell r="C282">
            <v>138.02188555212857</v>
          </cell>
          <cell r="D282">
            <v>89.405221387498202</v>
          </cell>
          <cell r="E282">
            <v>10.893428817905312</v>
          </cell>
        </row>
        <row r="283">
          <cell r="B283">
            <v>47696</v>
          </cell>
          <cell r="C283">
            <v>139.5099134906464</v>
          </cell>
          <cell r="D283">
            <v>92.516171274961451</v>
          </cell>
          <cell r="E283">
            <v>11.054270006727743</v>
          </cell>
        </row>
        <row r="284">
          <cell r="B284">
            <v>47727</v>
          </cell>
          <cell r="C284">
            <v>128.02875674933733</v>
          </cell>
          <cell r="D284">
            <v>86.814120770151732</v>
          </cell>
          <cell r="E284">
            <v>10.980220566493275</v>
          </cell>
        </row>
        <row r="285">
          <cell r="B285">
            <v>47757</v>
          </cell>
          <cell r="C285">
            <v>106.84624138926007</v>
          </cell>
          <cell r="D285">
            <v>84.379398838805628</v>
          </cell>
          <cell r="E285">
            <v>11.012872506509922</v>
          </cell>
        </row>
        <row r="286">
          <cell r="B286">
            <v>47788</v>
          </cell>
          <cell r="C286">
            <v>113.79037176900994</v>
          </cell>
          <cell r="D286">
            <v>91.014641810589026</v>
          </cell>
          <cell r="E286">
            <v>11.362558612589991</v>
          </cell>
        </row>
        <row r="287">
          <cell r="B287">
            <v>47818</v>
          </cell>
          <cell r="C287">
            <v>124.65881112387049</v>
          </cell>
          <cell r="D287">
            <v>99.085509219563733</v>
          </cell>
          <cell r="E287">
            <v>11.819780026876055</v>
          </cell>
        </row>
        <row r="288">
          <cell r="B288">
            <v>47849</v>
          </cell>
          <cell r="C288">
            <v>125.61321663920431</v>
          </cell>
          <cell r="D288">
            <v>104.16115809894305</v>
          </cell>
          <cell r="E288">
            <v>12.729581996234106</v>
          </cell>
        </row>
        <row r="289">
          <cell r="B289">
            <v>47880</v>
          </cell>
          <cell r="C289">
            <v>119.91715192286804</v>
          </cell>
          <cell r="D289">
            <v>99.401824746956308</v>
          </cell>
          <cell r="E289">
            <v>12.822457438651103</v>
          </cell>
        </row>
        <row r="290">
          <cell r="B290">
            <v>47908</v>
          </cell>
          <cell r="C290">
            <v>111.79276488009376</v>
          </cell>
          <cell r="D290">
            <v>93.150557807175787</v>
          </cell>
          <cell r="E290">
            <v>12.504793352634454</v>
          </cell>
        </row>
        <row r="291">
          <cell r="B291">
            <v>47939</v>
          </cell>
          <cell r="C291">
            <v>99.321381080115486</v>
          </cell>
          <cell r="D291">
            <v>71.732108557861196</v>
          </cell>
          <cell r="E291">
            <v>11.122936462300849</v>
          </cell>
        </row>
        <row r="292">
          <cell r="B292">
            <v>47969</v>
          </cell>
          <cell r="C292">
            <v>103.45852282145442</v>
          </cell>
          <cell r="D292">
            <v>72.948615024626264</v>
          </cell>
          <cell r="E292">
            <v>10.841600486634039</v>
          </cell>
        </row>
        <row r="293">
          <cell r="B293">
            <v>48000</v>
          </cell>
          <cell r="C293">
            <v>110.02398688923145</v>
          </cell>
          <cell r="D293">
            <v>76.115797470085241</v>
          </cell>
          <cell r="E293">
            <v>10.967931157993297</v>
          </cell>
        </row>
        <row r="294">
          <cell r="B294">
            <v>48030</v>
          </cell>
          <cell r="C294">
            <v>141.81702179278184</v>
          </cell>
          <cell r="D294">
            <v>91.863563370249722</v>
          </cell>
          <cell r="E294">
            <v>11.192961361794483</v>
          </cell>
        </row>
        <row r="295">
          <cell r="B295">
            <v>48061</v>
          </cell>
          <cell r="C295">
            <v>143.34596547979839</v>
          </cell>
          <cell r="D295">
            <v>95.060053884936977</v>
          </cell>
          <cell r="E295">
            <v>11.358225140717375</v>
          </cell>
        </row>
        <row r="296">
          <cell r="B296">
            <v>48092</v>
          </cell>
          <cell r="C296">
            <v>131.54911565938627</v>
          </cell>
          <cell r="D296">
            <v>89.201216226914028</v>
          </cell>
          <cell r="E296">
            <v>11.28213959067967</v>
          </cell>
        </row>
        <row r="297">
          <cell r="B297">
            <v>48122</v>
          </cell>
          <cell r="C297">
            <v>109.7841525853857</v>
          </cell>
          <cell r="D297">
            <v>86.699547655905661</v>
          </cell>
          <cell r="E297">
            <v>11.315689348896591</v>
          </cell>
        </row>
        <row r="298">
          <cell r="B298">
            <v>48153</v>
          </cell>
          <cell r="C298">
            <v>116.91922312479637</v>
          </cell>
          <cell r="D298">
            <v>93.517237425651714</v>
          </cell>
          <cell r="E298">
            <v>11.674990643239946</v>
          </cell>
        </row>
        <row r="299">
          <cell r="B299">
            <v>48183</v>
          </cell>
          <cell r="C299">
            <v>128.08650789761347</v>
          </cell>
          <cell r="D299">
            <v>101.81002646158275</v>
          </cell>
          <cell r="E299">
            <v>12.144784103998338</v>
          </cell>
        </row>
        <row r="300">
          <cell r="B300">
            <v>48214</v>
          </cell>
          <cell r="C300">
            <v>129.30647307168616</v>
          </cell>
          <cell r="D300">
            <v>107.2236850961509</v>
          </cell>
          <cell r="E300">
            <v>13.103854798477782</v>
          </cell>
        </row>
        <row r="301">
          <cell r="B301">
            <v>48245</v>
          </cell>
          <cell r="C301">
            <v>123.44293371998678</v>
          </cell>
          <cell r="D301">
            <v>102.32441871015043</v>
          </cell>
          <cell r="E301">
            <v>13.199460947378569</v>
          </cell>
        </row>
        <row r="302">
          <cell r="B302">
            <v>48274</v>
          </cell>
          <cell r="C302">
            <v>115.07967496045769</v>
          </cell>
          <cell r="D302">
            <v>95.88935318249662</v>
          </cell>
          <cell r="E302">
            <v>12.872456960988066</v>
          </cell>
        </row>
        <row r="303">
          <cell r="B303">
            <v>48305</v>
          </cell>
          <cell r="C303">
            <v>102.24160985357906</v>
          </cell>
          <cell r="D303">
            <v>73.841162672029327</v>
          </cell>
          <cell r="E303">
            <v>11.449970971380194</v>
          </cell>
        </row>
        <row r="304">
          <cell r="B304">
            <v>48335</v>
          </cell>
          <cell r="C304">
            <v>106.5003910669186</v>
          </cell>
          <cell r="D304">
            <v>75.09343663566888</v>
          </cell>
          <cell r="E304">
            <v>11.160363207683274</v>
          </cell>
        </row>
        <row r="305">
          <cell r="B305">
            <v>48366</v>
          </cell>
          <cell r="C305">
            <v>113.25889168808789</v>
          </cell>
          <cell r="D305">
            <v>78.35373999031637</v>
          </cell>
          <cell r="E305">
            <v>11.29040822994525</v>
          </cell>
        </row>
        <row r="306">
          <cell r="B306">
            <v>48396</v>
          </cell>
          <cell r="C306">
            <v>145.98669949059936</v>
          </cell>
          <cell r="D306">
            <v>94.564518774507647</v>
          </cell>
          <cell r="E306">
            <v>11.522054729944619</v>
          </cell>
        </row>
        <row r="307">
          <cell r="B307">
            <v>48427</v>
          </cell>
          <cell r="C307">
            <v>147.56059689552919</v>
          </cell>
          <cell r="D307">
            <v>97.854991908783759</v>
          </cell>
          <cell r="E307">
            <v>11.692177563757541</v>
          </cell>
        </row>
        <row r="308">
          <cell r="B308">
            <v>48458</v>
          </cell>
          <cell r="C308">
            <v>135.41689829082554</v>
          </cell>
          <cell r="D308">
            <v>91.823893795640799</v>
          </cell>
          <cell r="E308">
            <v>11.613854960528988</v>
          </cell>
        </row>
        <row r="309">
          <cell r="B309">
            <v>48488</v>
          </cell>
          <cell r="C309">
            <v>113.01200582064789</v>
          </cell>
          <cell r="D309">
            <v>89.248671630599773</v>
          </cell>
          <cell r="E309">
            <v>11.64839114249699</v>
          </cell>
        </row>
        <row r="310">
          <cell r="B310">
            <v>48519</v>
          </cell>
          <cell r="C310">
            <v>120.35686037698713</v>
          </cell>
          <cell r="D310">
            <v>96.266813846915227</v>
          </cell>
          <cell r="E310">
            <v>12.018256546669203</v>
          </cell>
        </row>
        <row r="311">
          <cell r="B311">
            <v>48549</v>
          </cell>
          <cell r="C311">
            <v>131.85248357966088</v>
          </cell>
          <cell r="D311">
            <v>104.8034259236823</v>
          </cell>
          <cell r="E311">
            <v>12.501862787382649</v>
          </cell>
        </row>
        <row r="312">
          <cell r="B312">
            <v>48580</v>
          </cell>
          <cell r="C312">
            <v>133.0479241561022</v>
          </cell>
          <cell r="D312">
            <v>110.32617612655486</v>
          </cell>
          <cell r="E312">
            <v>13.483011623199269</v>
          </cell>
        </row>
        <row r="313">
          <cell r="B313">
            <v>48611</v>
          </cell>
          <cell r="C313">
            <v>127.01472473136246</v>
          </cell>
          <cell r="D313">
            <v>105.2851506692774</v>
          </cell>
          <cell r="E313">
            <v>13.581384112569982</v>
          </cell>
        </row>
        <row r="314">
          <cell r="B314">
            <v>48639</v>
          </cell>
          <cell r="C314">
            <v>118.40947713081269</v>
          </cell>
          <cell r="D314">
            <v>98.663888098855423</v>
          </cell>
          <cell r="E314">
            <v>13.244918346034792</v>
          </cell>
        </row>
        <row r="315">
          <cell r="B315">
            <v>48670</v>
          </cell>
          <cell r="C315">
            <v>105.19994575875097</v>
          </cell>
          <cell r="D315">
            <v>75.977738603542377</v>
          </cell>
          <cell r="E315">
            <v>11.781273073198815</v>
          </cell>
        </row>
        <row r="316">
          <cell r="B316">
            <v>48700</v>
          </cell>
          <cell r="C316">
            <v>109.58195376198299</v>
          </cell>
          <cell r="D316">
            <v>77.266246807185126</v>
          </cell>
          <cell r="E316">
            <v>11.483285579888991</v>
          </cell>
        </row>
        <row r="317">
          <cell r="B317">
            <v>48731</v>
          </cell>
          <cell r="C317">
            <v>116.53600994102509</v>
          </cell>
          <cell r="D317">
            <v>80.620886239772091</v>
          </cell>
          <cell r="E317">
            <v>11.617093422975065</v>
          </cell>
        </row>
        <row r="318">
          <cell r="B318">
            <v>48761</v>
          </cell>
          <cell r="C318">
            <v>150.21078883542756</v>
          </cell>
          <cell r="D318">
            <v>97.300719932202313</v>
          </cell>
          <cell r="E318">
            <v>11.855442557637923</v>
          </cell>
        </row>
        <row r="319">
          <cell r="B319">
            <v>48792</v>
          </cell>
          <cell r="C319">
            <v>151.83022657575239</v>
          </cell>
          <cell r="D319">
            <v>100.68640209959197</v>
          </cell>
          <cell r="E319">
            <v>12.030487853922622</v>
          </cell>
        </row>
        <row r="320">
          <cell r="B320">
            <v>48823</v>
          </cell>
          <cell r="C320">
            <v>139.33515303030467</v>
          </cell>
          <cell r="D320">
            <v>94.480795641742034</v>
          </cell>
          <cell r="E320">
            <v>11.949899005379178</v>
          </cell>
        </row>
        <row r="321">
          <cell r="B321">
            <v>48853</v>
          </cell>
          <cell r="C321">
            <v>116.28198049156232</v>
          </cell>
          <cell r="D321">
            <v>91.83106005495867</v>
          </cell>
          <cell r="E321">
            <v>11.985434483302026</v>
          </cell>
        </row>
        <row r="322">
          <cell r="B322">
            <v>48884</v>
          </cell>
          <cell r="C322">
            <v>123.83935661307842</v>
          </cell>
          <cell r="D322">
            <v>99.052270495022384</v>
          </cell>
          <cell r="E322">
            <v>12.366001852230179</v>
          </cell>
        </row>
        <row r="323">
          <cell r="B323">
            <v>48914</v>
          </cell>
          <cell r="C323">
            <v>135.66760285368656</v>
          </cell>
          <cell r="D323">
            <v>107.83588734852755</v>
          </cell>
          <cell r="E323">
            <v>12.863601120908626</v>
          </cell>
        </row>
        <row r="324">
          <cell r="B324">
            <v>48945</v>
          </cell>
          <cell r="C324">
            <v>136.78937524051824</v>
          </cell>
          <cell r="D324">
            <v>113.42866715695881</v>
          </cell>
          <cell r="E324">
            <v>13.862168447920755</v>
          </cell>
        </row>
        <row r="325">
          <cell r="B325">
            <v>48976</v>
          </cell>
          <cell r="C325">
            <v>130.58651574273816</v>
          </cell>
          <cell r="D325">
            <v>108.24588262840436</v>
          </cell>
          <cell r="E325">
            <v>13.963307277761395</v>
          </cell>
        </row>
        <row r="326">
          <cell r="B326">
            <v>49004</v>
          </cell>
          <cell r="C326">
            <v>121.73927930116767</v>
          </cell>
          <cell r="D326">
            <v>101.43842301521424</v>
          </cell>
          <cell r="E326">
            <v>13.617379731081519</v>
          </cell>
        </row>
        <row r="327">
          <cell r="B327">
            <v>49035</v>
          </cell>
          <cell r="C327">
            <v>108.15828166392291</v>
          </cell>
          <cell r="D327">
            <v>78.114314535055428</v>
          </cell>
          <cell r="E327">
            <v>12.112575175017437</v>
          </cell>
        </row>
        <row r="328">
          <cell r="B328">
            <v>49065</v>
          </cell>
          <cell r="C328">
            <v>112.66351645704736</v>
          </cell>
          <cell r="D328">
            <v>79.439056978701359</v>
          </cell>
          <cell r="E328">
            <v>11.806207952094706</v>
          </cell>
        </row>
        <row r="329">
          <cell r="B329">
            <v>49096</v>
          </cell>
          <cell r="C329">
            <v>119.81312819396229</v>
          </cell>
          <cell r="D329">
            <v>82.888032489227825</v>
          </cell>
          <cell r="E329">
            <v>11.943778616004881</v>
          </cell>
        </row>
        <row r="330">
          <cell r="B330">
            <v>49126</v>
          </cell>
          <cell r="C330">
            <v>154.43487818025574</v>
          </cell>
          <cell r="D330">
            <v>100.03692108989698</v>
          </cell>
          <cell r="E330">
            <v>12.188830385331228</v>
          </cell>
        </row>
        <row r="331">
          <cell r="B331">
            <v>49157</v>
          </cell>
          <cell r="C331">
            <v>156.09985625597562</v>
          </cell>
          <cell r="D331">
            <v>103.51781229040022</v>
          </cell>
          <cell r="E331">
            <v>12.368798144087705</v>
          </cell>
        </row>
        <row r="332">
          <cell r="B332">
            <v>49188</v>
          </cell>
          <cell r="C332">
            <v>143.25340776978379</v>
          </cell>
          <cell r="D332">
            <v>97.137697487843269</v>
          </cell>
          <cell r="E332">
            <v>12.285943050229369</v>
          </cell>
        </row>
        <row r="333">
          <cell r="B333">
            <v>49218</v>
          </cell>
          <cell r="C333">
            <v>119.55195516247676</v>
          </cell>
          <cell r="D333">
            <v>94.413448479317566</v>
          </cell>
          <cell r="E333">
            <v>12.322477824107061</v>
          </cell>
        </row>
        <row r="334">
          <cell r="B334">
            <v>49249</v>
          </cell>
          <cell r="C334">
            <v>127.32185284916972</v>
          </cell>
          <cell r="D334">
            <v>101.83772714312954</v>
          </cell>
          <cell r="E334">
            <v>12.713747157791154</v>
          </cell>
        </row>
        <row r="335">
          <cell r="B335">
            <v>49279</v>
          </cell>
          <cell r="C335">
            <v>139.48272212771221</v>
          </cell>
          <cell r="D335">
            <v>110.86834877337277</v>
          </cell>
          <cell r="E335">
            <v>13.225339454434602</v>
          </cell>
        </row>
        <row r="336">
          <cell r="B336">
            <v>49310</v>
          </cell>
          <cell r="C336">
            <v>140.53082632493428</v>
          </cell>
          <cell r="D336">
            <v>116.53115818736278</v>
          </cell>
          <cell r="E336">
            <v>14.241325272642243</v>
          </cell>
        </row>
        <row r="337">
          <cell r="B337">
            <v>49341</v>
          </cell>
          <cell r="C337">
            <v>134.15830675411385</v>
          </cell>
          <cell r="D337">
            <v>111.20661458753133</v>
          </cell>
          <cell r="E337">
            <v>14.345230442952808</v>
          </cell>
        </row>
        <row r="338">
          <cell r="B338">
            <v>49369</v>
          </cell>
          <cell r="C338">
            <v>125.06908147152265</v>
          </cell>
          <cell r="D338">
            <v>104.21295793157304</v>
          </cell>
          <cell r="E338">
            <v>13.989841116128245</v>
          </cell>
        </row>
        <row r="339">
          <cell r="B339">
            <v>49400</v>
          </cell>
          <cell r="C339">
            <v>111.11661756909481</v>
          </cell>
          <cell r="D339">
            <v>80.250890466568478</v>
          </cell>
          <cell r="E339">
            <v>12.443877276836057</v>
          </cell>
        </row>
        <row r="340">
          <cell r="B340">
            <v>49430</v>
          </cell>
          <cell r="C340">
            <v>115.74507915211173</v>
          </cell>
          <cell r="D340">
            <v>81.611867150217591</v>
          </cell>
          <cell r="E340">
            <v>12.129130324300421</v>
          </cell>
        </row>
        <row r="341">
          <cell r="B341">
            <v>49461</v>
          </cell>
          <cell r="C341">
            <v>123.09024644689947</v>
          </cell>
          <cell r="D341">
            <v>85.155178738683546</v>
          </cell>
          <cell r="E341">
            <v>12.270463809034695</v>
          </cell>
        </row>
        <row r="342">
          <cell r="B342">
            <v>49491</v>
          </cell>
          <cell r="C342">
            <v>158.65896752508391</v>
          </cell>
          <cell r="D342">
            <v>102.77312224759164</v>
          </cell>
          <cell r="E342">
            <v>12.522218213024532</v>
          </cell>
        </row>
        <row r="343">
          <cell r="B343">
            <v>49522</v>
          </cell>
          <cell r="C343">
            <v>160.36948593619883</v>
          </cell>
          <cell r="D343">
            <v>106.34922248120843</v>
          </cell>
          <cell r="E343">
            <v>12.707108434252786</v>
          </cell>
        </row>
        <row r="344">
          <cell r="B344">
            <v>49553</v>
          </cell>
          <cell r="C344">
            <v>147.17166250926292</v>
          </cell>
          <cell r="D344">
            <v>99.794599333944504</v>
          </cell>
          <cell r="E344">
            <v>12.621987095079559</v>
          </cell>
        </row>
        <row r="345">
          <cell r="B345">
            <v>49583</v>
          </cell>
          <cell r="C345">
            <v>122.82192983339122</v>
          </cell>
          <cell r="D345">
            <v>96.995836903676476</v>
          </cell>
          <cell r="E345">
            <v>12.659521164912098</v>
          </cell>
        </row>
        <row r="346">
          <cell r="B346">
            <v>49614</v>
          </cell>
          <cell r="C346">
            <v>130.80434908526104</v>
          </cell>
          <cell r="D346">
            <v>104.62318379123671</v>
          </cell>
          <cell r="E346">
            <v>13.061492463352131</v>
          </cell>
        </row>
        <row r="347">
          <cell r="B347">
            <v>49644</v>
          </cell>
          <cell r="C347">
            <v>143.29784140173788</v>
          </cell>
          <cell r="D347">
            <v>113.90081019821801</v>
          </cell>
          <cell r="E347">
            <v>13.587077787960579</v>
          </cell>
        </row>
        <row r="348">
          <cell r="B348">
            <v>49675</v>
          </cell>
          <cell r="C348">
            <v>144.27227740935029</v>
          </cell>
          <cell r="D348">
            <v>119.63364921776673</v>
          </cell>
          <cell r="E348">
            <v>14.620482097363729</v>
          </cell>
        </row>
        <row r="349">
          <cell r="B349">
            <v>49706</v>
          </cell>
          <cell r="C349">
            <v>137.73009776548952</v>
          </cell>
          <cell r="D349">
            <v>114.16734654665831</v>
          </cell>
          <cell r="E349">
            <v>14.727153608144221</v>
          </cell>
        </row>
        <row r="350">
          <cell r="B350">
            <v>49735</v>
          </cell>
          <cell r="C350">
            <v>128.39888364187763</v>
          </cell>
          <cell r="D350">
            <v>106.98749284793188</v>
          </cell>
          <cell r="E350">
            <v>14.362302501174973</v>
          </cell>
        </row>
        <row r="351">
          <cell r="B351">
            <v>49766</v>
          </cell>
          <cell r="C351">
            <v>114.07495347426674</v>
          </cell>
          <cell r="D351">
            <v>82.387466398081528</v>
          </cell>
          <cell r="E351">
            <v>12.775179378654679</v>
          </cell>
        </row>
        <row r="352">
          <cell r="B352">
            <v>49796</v>
          </cell>
          <cell r="C352">
            <v>118.82664184717611</v>
          </cell>
          <cell r="D352">
            <v>83.784677321733824</v>
          </cell>
          <cell r="E352">
            <v>12.452052696506136</v>
          </cell>
        </row>
        <row r="353">
          <cell r="B353">
            <v>49827</v>
          </cell>
          <cell r="C353">
            <v>126.36736469983667</v>
          </cell>
          <cell r="D353">
            <v>87.422324988139266</v>
          </cell>
          <cell r="E353">
            <v>12.59714900206451</v>
          </cell>
        </row>
        <row r="354">
          <cell r="B354">
            <v>49857</v>
          </cell>
          <cell r="C354">
            <v>162.88305686991208</v>
          </cell>
          <cell r="D354">
            <v>105.50932340528631</v>
          </cell>
          <cell r="E354">
            <v>12.855606040717836</v>
          </cell>
        </row>
        <row r="355">
          <cell r="B355">
            <v>49888</v>
          </cell>
          <cell r="C355">
            <v>164.63911561642203</v>
          </cell>
          <cell r="D355">
            <v>109.18063267201664</v>
          </cell>
          <cell r="E355">
            <v>13.045418724417868</v>
          </cell>
        </row>
        <row r="356">
          <cell r="B356">
            <v>49919</v>
          </cell>
          <cell r="C356">
            <v>151.08991724874204</v>
          </cell>
          <cell r="D356">
            <v>102.45150118004575</v>
          </cell>
          <cell r="E356">
            <v>12.958031139929751</v>
          </cell>
        </row>
        <row r="357">
          <cell r="B357">
            <v>49949</v>
          </cell>
          <cell r="C357">
            <v>126.09190450430566</v>
          </cell>
          <cell r="D357">
            <v>99.578225328035373</v>
          </cell>
          <cell r="E357">
            <v>12.996564505717133</v>
          </cell>
        </row>
        <row r="358">
          <cell r="B358">
            <v>49980</v>
          </cell>
          <cell r="C358">
            <v>134.28684532135233</v>
          </cell>
          <cell r="D358">
            <v>107.40864043934387</v>
          </cell>
          <cell r="E358">
            <v>13.409237768913107</v>
          </cell>
        </row>
        <row r="359">
          <cell r="B359">
            <v>50010</v>
          </cell>
          <cell r="C359">
            <v>147.11296067576353</v>
          </cell>
          <cell r="D359">
            <v>116.93327162306323</v>
          </cell>
          <cell r="E359">
            <v>13.948816121486555</v>
          </cell>
        </row>
        <row r="360">
          <cell r="B360">
            <v>50041</v>
          </cell>
          <cell r="C360">
            <v>148.01372849376634</v>
          </cell>
          <cell r="D360">
            <v>122.73614024817068</v>
          </cell>
          <cell r="E360">
            <v>14.999638922085216</v>
          </cell>
        </row>
        <row r="361">
          <cell r="B361">
            <v>50072</v>
          </cell>
          <cell r="C361">
            <v>141.30188877686524</v>
          </cell>
          <cell r="D361">
            <v>117.1280785057853</v>
          </cell>
          <cell r="E361">
            <v>15.109076773335635</v>
          </cell>
        </row>
        <row r="362">
          <cell r="B362">
            <v>50100</v>
          </cell>
          <cell r="C362">
            <v>131.72868581223264</v>
          </cell>
          <cell r="D362">
            <v>109.76202776429068</v>
          </cell>
          <cell r="E362">
            <v>14.7347638862217</v>
          </cell>
        </row>
        <row r="363">
          <cell r="B363">
            <v>50131</v>
          </cell>
          <cell r="C363">
            <v>117.03328937943864</v>
          </cell>
          <cell r="D363">
            <v>84.524042329594579</v>
          </cell>
          <cell r="E363">
            <v>13.106481480473299</v>
          </cell>
        </row>
        <row r="364">
          <cell r="B364">
            <v>50161</v>
          </cell>
          <cell r="C364">
            <v>121.9082045422405</v>
          </cell>
          <cell r="D364">
            <v>85.957487493250071</v>
          </cell>
          <cell r="E364">
            <v>12.774975068711854</v>
          </cell>
        </row>
        <row r="365">
          <cell r="B365">
            <v>50192</v>
          </cell>
          <cell r="C365">
            <v>129.64448295277387</v>
          </cell>
          <cell r="D365">
            <v>89.689471237595001</v>
          </cell>
          <cell r="E365">
            <v>12.923834195094326</v>
          </cell>
        </row>
        <row r="366">
          <cell r="B366">
            <v>50222</v>
          </cell>
          <cell r="C366">
            <v>167.10714621474025</v>
          </cell>
          <cell r="D366">
            <v>108.24552456298099</v>
          </cell>
          <cell r="E366">
            <v>13.18899386841114</v>
          </cell>
        </row>
        <row r="367">
          <cell r="B367">
            <v>50253</v>
          </cell>
          <cell r="C367">
            <v>168.90874529664526</v>
          </cell>
          <cell r="D367">
            <v>112.01204286282487</v>
          </cell>
          <cell r="E367">
            <v>13.383729014582951</v>
          </cell>
        </row>
        <row r="368">
          <cell r="B368">
            <v>50284</v>
          </cell>
          <cell r="C368">
            <v>155.00817198822116</v>
          </cell>
          <cell r="D368">
            <v>105.10840302614697</v>
          </cell>
          <cell r="E368">
            <v>13.294075184779942</v>
          </cell>
        </row>
        <row r="369">
          <cell r="B369">
            <v>50314</v>
          </cell>
          <cell r="C369">
            <v>129.36187917522011</v>
          </cell>
          <cell r="D369">
            <v>102.16061375239427</v>
          </cell>
          <cell r="E369">
            <v>13.333607846522169</v>
          </cell>
        </row>
        <row r="370">
          <cell r="B370">
            <v>50345</v>
          </cell>
          <cell r="C370">
            <v>137.76934155744362</v>
          </cell>
          <cell r="D370">
            <v>110.19409708745103</v>
          </cell>
          <cell r="E370">
            <v>13.756983074474082</v>
          </cell>
        </row>
        <row r="371">
          <cell r="B371">
            <v>50375</v>
          </cell>
          <cell r="C371">
            <v>150.92807994978918</v>
          </cell>
          <cell r="D371">
            <v>119.96573304790846</v>
          </cell>
          <cell r="E371">
            <v>14.310554455012531</v>
          </cell>
        </row>
        <row r="372">
          <cell r="B372">
            <v>50406</v>
          </cell>
          <cell r="C372">
            <v>151.75517957818238</v>
          </cell>
          <cell r="D372">
            <v>125.83863127857464</v>
          </cell>
          <cell r="E372">
            <v>15.378795746806702</v>
          </cell>
        </row>
        <row r="373">
          <cell r="B373">
            <v>50437</v>
          </cell>
          <cell r="C373">
            <v>144.87367978824091</v>
          </cell>
          <cell r="D373">
            <v>120.08881046491226</v>
          </cell>
          <cell r="E373">
            <v>15.490999938527048</v>
          </cell>
        </row>
        <row r="374">
          <cell r="B374">
            <v>50465</v>
          </cell>
          <cell r="C374">
            <v>135.05848798258762</v>
          </cell>
          <cell r="D374">
            <v>112.5365626806495</v>
          </cell>
          <cell r="E374">
            <v>15.107225271268426</v>
          </cell>
        </row>
        <row r="375">
          <cell r="B375">
            <v>50496</v>
          </cell>
          <cell r="C375">
            <v>119.99162528461056</v>
          </cell>
          <cell r="D375">
            <v>86.660618261107629</v>
          </cell>
          <cell r="E375">
            <v>13.437783582291921</v>
          </cell>
        </row>
        <row r="376">
          <cell r="B376">
            <v>50526</v>
          </cell>
          <cell r="C376">
            <v>124.98976723730486</v>
          </cell>
          <cell r="D376">
            <v>88.130297664766303</v>
          </cell>
          <cell r="E376">
            <v>13.097897440917569</v>
          </cell>
        </row>
        <row r="377">
          <cell r="B377">
            <v>50557</v>
          </cell>
          <cell r="C377">
            <v>132.92160120571106</v>
          </cell>
          <cell r="D377">
            <v>91.956617487050721</v>
          </cell>
          <cell r="E377">
            <v>13.25051938812414</v>
          </cell>
        </row>
        <row r="378">
          <cell r="B378">
            <v>50587</v>
          </cell>
          <cell r="C378">
            <v>171.33123555956843</v>
          </cell>
          <cell r="D378">
            <v>110.98172572067566</v>
          </cell>
          <cell r="E378">
            <v>13.522381696104445</v>
          </cell>
        </row>
        <row r="379">
          <cell r="B379">
            <v>50618</v>
          </cell>
          <cell r="C379">
            <v>173.17837497686847</v>
          </cell>
          <cell r="D379">
            <v>114.8434530536331</v>
          </cell>
          <cell r="E379">
            <v>13.722039304748032</v>
          </cell>
        </row>
        <row r="380">
          <cell r="B380">
            <v>50649</v>
          </cell>
          <cell r="C380">
            <v>158.92642672770032</v>
          </cell>
          <cell r="D380">
            <v>107.76530487224821</v>
          </cell>
          <cell r="E380">
            <v>13.630119229630132</v>
          </cell>
        </row>
        <row r="381">
          <cell r="B381">
            <v>50679</v>
          </cell>
          <cell r="C381">
            <v>132.63185384613453</v>
          </cell>
          <cell r="D381">
            <v>104.74300217675317</v>
          </cell>
          <cell r="E381">
            <v>13.670651187327204</v>
          </cell>
        </row>
        <row r="382">
          <cell r="B382">
            <v>50710</v>
          </cell>
          <cell r="C382">
            <v>141.25183779353492</v>
          </cell>
          <cell r="D382">
            <v>112.97955373555818</v>
          </cell>
          <cell r="E382">
            <v>14.104728380035057</v>
          </cell>
        </row>
        <row r="383">
          <cell r="B383">
            <v>50740</v>
          </cell>
          <cell r="C383">
            <v>154.74319922381486</v>
          </cell>
          <cell r="D383">
            <v>122.9981944727537</v>
          </cell>
          <cell r="E383">
            <v>14.672292788538508</v>
          </cell>
        </row>
        <row r="384">
          <cell r="B384">
            <v>50771</v>
          </cell>
          <cell r="C384">
            <v>155.49663066259842</v>
          </cell>
          <cell r="D384">
            <v>128.94112230897861</v>
          </cell>
          <cell r="E384">
            <v>15.75795257152819</v>
          </cell>
        </row>
        <row r="385">
          <cell r="B385">
            <v>50802</v>
          </cell>
          <cell r="C385">
            <v>148.4454707996166</v>
          </cell>
          <cell r="D385">
            <v>123.04954242403923</v>
          </cell>
          <cell r="E385">
            <v>15.872923103718461</v>
          </cell>
        </row>
        <row r="386">
          <cell r="B386">
            <v>50830</v>
          </cell>
          <cell r="C386">
            <v>138.3882901529426</v>
          </cell>
          <cell r="D386">
            <v>115.31109759700831</v>
          </cell>
          <cell r="E386">
            <v>15.479686656315154</v>
          </cell>
        </row>
        <row r="387">
          <cell r="B387">
            <v>50861</v>
          </cell>
          <cell r="C387">
            <v>122.94996118978247</v>
          </cell>
          <cell r="D387">
            <v>88.79719419262068</v>
          </cell>
          <cell r="E387">
            <v>13.769085684110541</v>
          </cell>
        </row>
        <row r="388">
          <cell r="B388">
            <v>50891</v>
          </cell>
          <cell r="C388">
            <v>128.07132993236922</v>
          </cell>
          <cell r="D388">
            <v>90.30310783628255</v>
          </cell>
          <cell r="E388">
            <v>13.420819813123284</v>
          </cell>
        </row>
        <row r="389">
          <cell r="B389">
            <v>50922</v>
          </cell>
          <cell r="C389">
            <v>136.19871945864824</v>
          </cell>
          <cell r="D389">
            <v>94.223763736506456</v>
          </cell>
          <cell r="E389">
            <v>13.577204581153955</v>
          </cell>
        </row>
        <row r="390">
          <cell r="B390">
            <v>50952</v>
          </cell>
          <cell r="C390">
            <v>175.5553249043966</v>
          </cell>
          <cell r="D390">
            <v>113.71792687837032</v>
          </cell>
          <cell r="E390">
            <v>13.855769523797749</v>
          </cell>
        </row>
        <row r="391">
          <cell r="B391">
            <v>50983</v>
          </cell>
          <cell r="C391">
            <v>177.44800465709167</v>
          </cell>
          <cell r="D391">
            <v>117.67486324444131</v>
          </cell>
          <cell r="E391">
            <v>14.060349594913113</v>
          </cell>
        </row>
        <row r="392">
          <cell r="B392">
            <v>51014</v>
          </cell>
          <cell r="C392">
            <v>162.84468146717944</v>
          </cell>
          <cell r="D392">
            <v>110.42220671834946</v>
          </cell>
          <cell r="E392">
            <v>13.966163274480325</v>
          </cell>
        </row>
        <row r="393">
          <cell r="B393">
            <v>51044</v>
          </cell>
          <cell r="C393">
            <v>135.90182851704898</v>
          </cell>
          <cell r="D393">
            <v>107.32539060111208</v>
          </cell>
          <cell r="E393">
            <v>14.007694528132241</v>
          </cell>
        </row>
        <row r="394">
          <cell r="B394">
            <v>51075</v>
          </cell>
          <cell r="C394">
            <v>144.73433402962621</v>
          </cell>
          <cell r="D394">
            <v>115.76501038366534</v>
          </cell>
          <cell r="E394">
            <v>14.452473685596035</v>
          </cell>
        </row>
        <row r="395">
          <cell r="B395">
            <v>51105</v>
          </cell>
          <cell r="C395">
            <v>158.5583184978405</v>
          </cell>
          <cell r="D395">
            <v>126.03065589759892</v>
          </cell>
          <cell r="E395">
            <v>15.034031122064484</v>
          </cell>
        </row>
        <row r="396">
          <cell r="B396">
            <v>51136</v>
          </cell>
          <cell r="C396">
            <v>159.23808174701446</v>
          </cell>
          <cell r="D396">
            <v>132.04361333938257</v>
          </cell>
          <cell r="E396">
            <v>16.137109396249677</v>
          </cell>
        </row>
        <row r="397">
          <cell r="B397">
            <v>51167</v>
          </cell>
          <cell r="C397">
            <v>152.0172618109923</v>
          </cell>
          <cell r="D397">
            <v>126.01027438316622</v>
          </cell>
          <cell r="E397">
            <v>16.254846268909876</v>
          </cell>
        </row>
        <row r="398">
          <cell r="B398">
            <v>51196</v>
          </cell>
          <cell r="C398">
            <v>141.71809232329758</v>
          </cell>
          <cell r="D398">
            <v>118.08563251336713</v>
          </cell>
          <cell r="E398">
            <v>15.852148041361881</v>
          </cell>
        </row>
        <row r="399">
          <cell r="B399">
            <v>51227</v>
          </cell>
          <cell r="C399">
            <v>125.90829709495438</v>
          </cell>
          <cell r="D399">
            <v>90.933770124133716</v>
          </cell>
          <cell r="E399">
            <v>14.100387785929161</v>
          </cell>
        </row>
        <row r="400">
          <cell r="B400">
            <v>51257</v>
          </cell>
          <cell r="C400">
            <v>131.1528926274336</v>
          </cell>
          <cell r="D400">
            <v>92.475918007798782</v>
          </cell>
          <cell r="E400">
            <v>13.743742185328999</v>
          </cell>
        </row>
        <row r="401">
          <cell r="B401">
            <v>51288</v>
          </cell>
          <cell r="C401">
            <v>139.47583771158546</v>
          </cell>
          <cell r="D401">
            <v>96.490909985962176</v>
          </cell>
          <cell r="E401">
            <v>13.903889774183771</v>
          </cell>
        </row>
        <row r="402">
          <cell r="B402">
            <v>51318</v>
          </cell>
          <cell r="C402">
            <v>179.77941424922477</v>
          </cell>
          <cell r="D402">
            <v>116.45412803606499</v>
          </cell>
          <cell r="E402">
            <v>14.189157351491053</v>
          </cell>
        </row>
        <row r="403">
          <cell r="B403">
            <v>51349</v>
          </cell>
          <cell r="C403">
            <v>181.71763433731491</v>
          </cell>
          <cell r="D403">
            <v>120.50627343524954</v>
          </cell>
          <cell r="E403">
            <v>14.398659885078196</v>
          </cell>
        </row>
        <row r="404">
          <cell r="B404">
            <v>51380</v>
          </cell>
          <cell r="C404">
            <v>166.76293620665857</v>
          </cell>
          <cell r="D404">
            <v>113.07910856445069</v>
          </cell>
          <cell r="E404">
            <v>14.302207319330515</v>
          </cell>
        </row>
        <row r="405">
          <cell r="B405">
            <v>51410</v>
          </cell>
          <cell r="C405">
            <v>139.17180318796343</v>
          </cell>
          <cell r="D405">
            <v>109.90777902547097</v>
          </cell>
          <cell r="E405">
            <v>14.344737868937276</v>
          </cell>
        </row>
        <row r="406">
          <cell r="B406">
            <v>51441</v>
          </cell>
          <cell r="C406">
            <v>148.2168302657175</v>
          </cell>
          <cell r="D406">
            <v>118.5504670317725</v>
          </cell>
          <cell r="E406">
            <v>14.80021899115701</v>
          </cell>
        </row>
        <row r="407">
          <cell r="B407">
            <v>51471</v>
          </cell>
          <cell r="C407">
            <v>162.37343777186615</v>
          </cell>
          <cell r="D407">
            <v>129.06311732244413</v>
          </cell>
          <cell r="E407">
            <v>15.395769455590459</v>
          </cell>
        </row>
        <row r="408">
          <cell r="B408">
            <v>51502</v>
          </cell>
          <cell r="C408">
            <v>162.9795328314305</v>
          </cell>
          <cell r="D408">
            <v>135.14610436978654</v>
          </cell>
          <cell r="E408">
            <v>16.516266220971165</v>
          </cell>
        </row>
        <row r="409">
          <cell r="B409">
            <v>51533</v>
          </cell>
          <cell r="C409">
            <v>155.58905282236799</v>
          </cell>
          <cell r="D409">
            <v>128.97100634229318</v>
          </cell>
          <cell r="E409">
            <v>16.636769434101289</v>
          </cell>
        </row>
        <row r="410">
          <cell r="B410">
            <v>51561</v>
          </cell>
          <cell r="C410">
            <v>145.04789449365259</v>
          </cell>
          <cell r="D410">
            <v>120.86016742972595</v>
          </cell>
          <cell r="E410">
            <v>16.224609426408609</v>
          </cell>
        </row>
        <row r="411">
          <cell r="B411">
            <v>51592</v>
          </cell>
          <cell r="C411">
            <v>128.86663300012631</v>
          </cell>
          <cell r="D411">
            <v>93.07034605564678</v>
          </cell>
          <cell r="E411">
            <v>14.431689887747783</v>
          </cell>
        </row>
        <row r="412">
          <cell r="B412">
            <v>51622</v>
          </cell>
          <cell r="C412">
            <v>134.23445532249801</v>
          </cell>
          <cell r="D412">
            <v>94.648728179315029</v>
          </cell>
          <cell r="E412">
            <v>14.066664557534716</v>
          </cell>
        </row>
        <row r="413">
          <cell r="B413">
            <v>51653</v>
          </cell>
          <cell r="C413">
            <v>142.75295596452264</v>
          </cell>
          <cell r="D413">
            <v>98.758056235417911</v>
          </cell>
          <cell r="E413">
            <v>14.230574967213586</v>
          </cell>
        </row>
        <row r="414">
          <cell r="B414">
            <v>51683</v>
          </cell>
          <cell r="C414">
            <v>184.00350359405294</v>
          </cell>
          <cell r="D414">
            <v>119.19032919375965</v>
          </cell>
          <cell r="E414">
            <v>14.522545179184357</v>
          </cell>
        </row>
        <row r="415">
          <cell r="B415">
            <v>51714</v>
          </cell>
          <cell r="C415">
            <v>185.98726401753811</v>
          </cell>
          <cell r="D415">
            <v>123.33768362605777</v>
          </cell>
          <cell r="E415">
            <v>14.736970175243277</v>
          </cell>
        </row>
        <row r="416">
          <cell r="B416">
            <v>51745</v>
          </cell>
          <cell r="C416">
            <v>170.68119094613769</v>
          </cell>
          <cell r="D416">
            <v>115.73601041055193</v>
          </cell>
          <cell r="E416">
            <v>14.638251364180705</v>
          </cell>
        </row>
        <row r="417">
          <cell r="B417">
            <v>51775</v>
          </cell>
          <cell r="C417">
            <v>142.44177785887786</v>
          </cell>
          <cell r="D417">
            <v>112.49016744982987</v>
          </cell>
          <cell r="E417">
            <v>14.681781209742311</v>
          </cell>
        </row>
        <row r="418">
          <cell r="B418">
            <v>51806</v>
          </cell>
          <cell r="C418">
            <v>151.6993265018088</v>
          </cell>
          <cell r="D418">
            <v>121.33592367987966</v>
          </cell>
          <cell r="E418">
            <v>15.147964296717985</v>
          </cell>
        </row>
        <row r="419">
          <cell r="B419">
            <v>51836</v>
          </cell>
          <cell r="C419">
            <v>166.18855704589183</v>
          </cell>
          <cell r="D419">
            <v>132.09557874728938</v>
          </cell>
          <cell r="E419">
            <v>15.757507789116437</v>
          </cell>
        </row>
        <row r="420">
          <cell r="B420">
            <v>51867</v>
          </cell>
          <cell r="C420">
            <v>166.72098391584652</v>
          </cell>
          <cell r="D420">
            <v>138.24859540019048</v>
          </cell>
          <cell r="E420">
            <v>16.895423045692649</v>
          </cell>
        </row>
        <row r="421">
          <cell r="B421">
            <v>51898</v>
          </cell>
          <cell r="C421">
            <v>159.16084383374368</v>
          </cell>
          <cell r="D421">
            <v>131.93173830142015</v>
          </cell>
          <cell r="E421">
            <v>17.018692599292702</v>
          </cell>
        </row>
        <row r="422">
          <cell r="B422">
            <v>51926</v>
          </cell>
          <cell r="C422">
            <v>148.37769666400757</v>
          </cell>
          <cell r="D422">
            <v>123.63470234608477</v>
          </cell>
          <cell r="E422">
            <v>16.597070811455335</v>
          </cell>
        </row>
        <row r="423">
          <cell r="B423">
            <v>51957</v>
          </cell>
          <cell r="C423">
            <v>131.82496890529822</v>
          </cell>
          <cell r="D423">
            <v>95.206921987159816</v>
          </cell>
          <cell r="E423">
            <v>14.762991989566403</v>
          </cell>
        </row>
        <row r="424">
          <cell r="B424">
            <v>51987</v>
          </cell>
          <cell r="C424">
            <v>137.31601801756236</v>
          </cell>
          <cell r="D424">
            <v>96.821538350831261</v>
          </cell>
          <cell r="E424">
            <v>14.389586929740432</v>
          </cell>
        </row>
        <row r="425">
          <cell r="B425">
            <v>52018</v>
          </cell>
          <cell r="C425">
            <v>146.03007421745983</v>
          </cell>
          <cell r="D425">
            <v>101.02520248487363</v>
          </cell>
          <cell r="E425">
            <v>14.5572601602434</v>
          </cell>
        </row>
        <row r="426">
          <cell r="B426">
            <v>52048</v>
          </cell>
          <cell r="C426">
            <v>188.22759293888112</v>
          </cell>
          <cell r="D426">
            <v>121.92653035145432</v>
          </cell>
          <cell r="E426">
            <v>14.855933006877661</v>
          </cell>
        </row>
        <row r="427">
          <cell r="B427">
            <v>52079</v>
          </cell>
          <cell r="C427">
            <v>190.25689369776134</v>
          </cell>
          <cell r="D427">
            <v>126.169093816866</v>
          </cell>
          <cell r="E427">
            <v>15.07528046540836</v>
          </cell>
        </row>
        <row r="428">
          <cell r="B428">
            <v>52110</v>
          </cell>
          <cell r="C428">
            <v>174.59944568561684</v>
          </cell>
          <cell r="D428">
            <v>118.39291225665318</v>
          </cell>
          <cell r="E428">
            <v>14.974295409030898</v>
          </cell>
        </row>
        <row r="429">
          <cell r="B429">
            <v>52140</v>
          </cell>
          <cell r="C429">
            <v>145.71175252979231</v>
          </cell>
          <cell r="D429">
            <v>115.07255587418877</v>
          </cell>
          <cell r="E429">
            <v>15.018824550547347</v>
          </cell>
        </row>
        <row r="430">
          <cell r="B430">
            <v>52171</v>
          </cell>
          <cell r="C430">
            <v>155.18182273790009</v>
          </cell>
          <cell r="D430">
            <v>124.12138032798681</v>
          </cell>
          <cell r="E430">
            <v>15.495709602278961</v>
          </cell>
        </row>
        <row r="431">
          <cell r="B431">
            <v>52201</v>
          </cell>
          <cell r="C431">
            <v>170.00367631991747</v>
          </cell>
          <cell r="D431">
            <v>135.1280401721346</v>
          </cell>
          <cell r="E431">
            <v>16.119246122642412</v>
          </cell>
        </row>
        <row r="432">
          <cell r="B432">
            <v>52232</v>
          </cell>
          <cell r="C432">
            <v>170.46243500026256</v>
          </cell>
          <cell r="D432">
            <v>141.35108643059442</v>
          </cell>
          <cell r="E432">
            <v>17.274579870414136</v>
          </cell>
        </row>
        <row r="433">
          <cell r="B433">
            <v>52263</v>
          </cell>
          <cell r="C433">
            <v>162.73263484511935</v>
          </cell>
          <cell r="D433">
            <v>134.89247026054713</v>
          </cell>
          <cell r="E433">
            <v>17.400615764484115</v>
          </cell>
        </row>
        <row r="434">
          <cell r="B434">
            <v>52291</v>
          </cell>
          <cell r="C434">
            <v>151.70749883436255</v>
          </cell>
          <cell r="D434">
            <v>126.40923726244357</v>
          </cell>
          <cell r="E434">
            <v>16.969532196502062</v>
          </cell>
        </row>
        <row r="435">
          <cell r="B435">
            <v>52322</v>
          </cell>
          <cell r="C435">
            <v>134.78330481047013</v>
          </cell>
          <cell r="D435">
            <v>97.343497918672881</v>
          </cell>
          <cell r="E435">
            <v>15.094294091385025</v>
          </cell>
        </row>
        <row r="436">
          <cell r="B436">
            <v>52352</v>
          </cell>
          <cell r="C436">
            <v>140.39758071262673</v>
          </cell>
          <cell r="D436">
            <v>98.994348522347494</v>
          </cell>
          <cell r="E436">
            <v>14.712509301946147</v>
          </cell>
        </row>
        <row r="437">
          <cell r="B437">
            <v>52383</v>
          </cell>
          <cell r="C437">
            <v>149.30719247039704</v>
          </cell>
          <cell r="D437">
            <v>103.29234873432935</v>
          </cell>
          <cell r="E437">
            <v>14.883945353273216</v>
          </cell>
        </row>
        <row r="438">
          <cell r="B438">
            <v>52413</v>
          </cell>
          <cell r="C438">
            <v>192.45168228370929</v>
          </cell>
          <cell r="D438">
            <v>124.66273150914898</v>
          </cell>
          <cell r="E438">
            <v>15.189320834570966</v>
          </cell>
        </row>
        <row r="439">
          <cell r="B439">
            <v>52444</v>
          </cell>
          <cell r="C439">
            <v>194.52652337798455</v>
          </cell>
          <cell r="D439">
            <v>129.00050400767421</v>
          </cell>
          <cell r="E439">
            <v>15.413590755573441</v>
          </cell>
        </row>
        <row r="440">
          <cell r="B440">
            <v>52475</v>
          </cell>
          <cell r="C440">
            <v>178.51770042509597</v>
          </cell>
          <cell r="D440">
            <v>121.04981410275441</v>
          </cell>
          <cell r="E440">
            <v>15.310339453881088</v>
          </cell>
        </row>
        <row r="441">
          <cell r="B441">
            <v>52505</v>
          </cell>
          <cell r="C441">
            <v>148.98172720070676</v>
          </cell>
          <cell r="D441">
            <v>117.65494429854768</v>
          </cell>
          <cell r="E441">
            <v>15.355867891352384</v>
          </cell>
        </row>
        <row r="442">
          <cell r="B442">
            <v>52536</v>
          </cell>
          <cell r="C442">
            <v>158.66431897399139</v>
          </cell>
          <cell r="D442">
            <v>126.90683697609397</v>
          </cell>
          <cell r="E442">
            <v>15.843454907839936</v>
          </cell>
        </row>
        <row r="443">
          <cell r="B443">
            <v>52566</v>
          </cell>
          <cell r="C443">
            <v>173.81879559394315</v>
          </cell>
          <cell r="D443">
            <v>138.16050159697983</v>
          </cell>
          <cell r="E443">
            <v>16.48098445616839</v>
          </cell>
        </row>
        <row r="444">
          <cell r="B444">
            <v>52597</v>
          </cell>
          <cell r="C444">
            <v>174.2038860846786</v>
          </cell>
          <cell r="D444">
            <v>144.45357746099839</v>
          </cell>
          <cell r="E444">
            <v>17.653736695135624</v>
          </cell>
        </row>
        <row r="445">
          <cell r="B445">
            <v>52628</v>
          </cell>
          <cell r="C445">
            <v>166.30442585649507</v>
          </cell>
          <cell r="D445">
            <v>137.85320221967413</v>
          </cell>
          <cell r="E445">
            <v>17.782538929675532</v>
          </cell>
        </row>
        <row r="446">
          <cell r="B446">
            <v>52657</v>
          </cell>
          <cell r="C446">
            <v>155.03730100471753</v>
          </cell>
          <cell r="D446">
            <v>129.18377217880237</v>
          </cell>
          <cell r="E446">
            <v>17.341993581548788</v>
          </cell>
        </row>
        <row r="447">
          <cell r="B447">
            <v>52688</v>
          </cell>
          <cell r="C447">
            <v>137.74164071564206</v>
          </cell>
          <cell r="D447">
            <v>99.480073850185931</v>
          </cell>
          <cell r="E447">
            <v>15.425596193203647</v>
          </cell>
        </row>
        <row r="448">
          <cell r="B448">
            <v>52718</v>
          </cell>
          <cell r="C448">
            <v>143.47914340769114</v>
          </cell>
          <cell r="D448">
            <v>101.16715869386374</v>
          </cell>
          <cell r="E448">
            <v>15.035431674151864</v>
          </cell>
        </row>
        <row r="449">
          <cell r="B449">
            <v>52749</v>
          </cell>
          <cell r="C449">
            <v>152.58431072333426</v>
          </cell>
          <cell r="D449">
            <v>105.5594949837851</v>
          </cell>
          <cell r="E449">
            <v>15.210630546303033</v>
          </cell>
        </row>
        <row r="450">
          <cell r="B450">
            <v>52779</v>
          </cell>
          <cell r="C450">
            <v>196.67577162853749</v>
          </cell>
          <cell r="D450">
            <v>127.39893266684368</v>
          </cell>
          <cell r="E450">
            <v>15.522708662264272</v>
          </cell>
        </row>
        <row r="451">
          <cell r="B451">
            <v>52810</v>
          </cell>
          <cell r="C451">
            <v>198.79615305820778</v>
          </cell>
          <cell r="D451">
            <v>131.83191419848245</v>
          </cell>
          <cell r="E451">
            <v>15.751901045738524</v>
          </cell>
        </row>
        <row r="452">
          <cell r="B452">
            <v>52841</v>
          </cell>
          <cell r="C452">
            <v>182.43595516457512</v>
          </cell>
          <cell r="D452">
            <v>123.70671594885566</v>
          </cell>
          <cell r="E452">
            <v>15.64638349873128</v>
          </cell>
        </row>
        <row r="453">
          <cell r="B453">
            <v>52871</v>
          </cell>
          <cell r="C453">
            <v>152.25170187162121</v>
          </cell>
          <cell r="D453">
            <v>120.23733272290659</v>
          </cell>
          <cell r="E453">
            <v>15.692911232157421</v>
          </cell>
        </row>
        <row r="454">
          <cell r="B454">
            <v>52902</v>
          </cell>
          <cell r="C454">
            <v>162.14681521008271</v>
          </cell>
          <cell r="D454">
            <v>129.69229362420114</v>
          </cell>
          <cell r="E454">
            <v>16.191200213400915</v>
          </cell>
        </row>
        <row r="455">
          <cell r="B455">
            <v>52932</v>
          </cell>
          <cell r="C455">
            <v>177.63391486796883</v>
          </cell>
          <cell r="D455">
            <v>141.19296302182508</v>
          </cell>
          <cell r="E455">
            <v>16.842722789694367</v>
          </cell>
        </row>
        <row r="456">
          <cell r="B456">
            <v>52963</v>
          </cell>
          <cell r="C456">
            <v>177.94533716909464</v>
          </cell>
          <cell r="D456">
            <v>147.55606849140236</v>
          </cell>
          <cell r="E456">
            <v>18.032893519857112</v>
          </cell>
        </row>
        <row r="457">
          <cell r="B457">
            <v>52994</v>
          </cell>
          <cell r="C457">
            <v>169.87621686787077</v>
          </cell>
          <cell r="D457">
            <v>140.81393417880111</v>
          </cell>
          <cell r="E457">
            <v>18.164462094866945</v>
          </cell>
        </row>
        <row r="458">
          <cell r="B458">
            <v>53022</v>
          </cell>
          <cell r="C458">
            <v>158.36710317507254</v>
          </cell>
          <cell r="D458">
            <v>131.95830709516122</v>
          </cell>
          <cell r="E458">
            <v>17.714454966595518</v>
          </cell>
        </row>
        <row r="459">
          <cell r="B459">
            <v>53053</v>
          </cell>
          <cell r="C459">
            <v>140.69997662081397</v>
          </cell>
          <cell r="D459">
            <v>101.616649781699</v>
          </cell>
          <cell r="E459">
            <v>15.756898295022269</v>
          </cell>
        </row>
        <row r="460">
          <cell r="B460">
            <v>53083</v>
          </cell>
          <cell r="C460">
            <v>146.56070610275549</v>
          </cell>
          <cell r="D460">
            <v>103.33996886537997</v>
          </cell>
          <cell r="E460">
            <v>15.358354046357579</v>
          </cell>
        </row>
        <row r="461">
          <cell r="B461">
            <v>53114</v>
          </cell>
          <cell r="C461">
            <v>155.86142897627144</v>
          </cell>
          <cell r="D461">
            <v>107.82664123324082</v>
          </cell>
          <cell r="E461">
            <v>15.537315739332847</v>
          </cell>
        </row>
        <row r="462">
          <cell r="B462">
            <v>53144</v>
          </cell>
          <cell r="C462">
            <v>200.89986097336566</v>
          </cell>
          <cell r="D462">
            <v>130.13513382453834</v>
          </cell>
          <cell r="E462">
            <v>15.856096489957576</v>
          </cell>
        </row>
        <row r="463">
          <cell r="B463">
            <v>53175</v>
          </cell>
          <cell r="C463">
            <v>203.06578273843101</v>
          </cell>
          <cell r="D463">
            <v>134.66332438929069</v>
          </cell>
          <cell r="E463">
            <v>16.090211335903607</v>
          </cell>
        </row>
        <row r="464">
          <cell r="B464">
            <v>53206</v>
          </cell>
          <cell r="C464">
            <v>186.35420990405424</v>
          </cell>
          <cell r="D464">
            <v>126.36361779495689</v>
          </cell>
          <cell r="E464">
            <v>15.982427543581471</v>
          </cell>
        </row>
        <row r="465">
          <cell r="B465">
            <v>53236</v>
          </cell>
          <cell r="C465">
            <v>155.52167654253566</v>
          </cell>
          <cell r="D465">
            <v>122.81972114726548</v>
          </cell>
          <cell r="E465">
            <v>16.029954572962456</v>
          </cell>
        </row>
        <row r="466">
          <cell r="B466">
            <v>53267</v>
          </cell>
          <cell r="C466">
            <v>165.629311446174</v>
          </cell>
          <cell r="D466">
            <v>132.4777502723083</v>
          </cell>
          <cell r="E466">
            <v>16.538945518961889</v>
          </cell>
        </row>
        <row r="467">
          <cell r="B467">
            <v>53297</v>
          </cell>
          <cell r="C467">
            <v>181.44903414199447</v>
          </cell>
          <cell r="D467">
            <v>144.22542444667033</v>
          </cell>
          <cell r="E467">
            <v>17.204461123220344</v>
          </cell>
        </row>
        <row r="468">
          <cell r="B468">
            <v>53328</v>
          </cell>
          <cell r="C468">
            <v>181.68678825351068</v>
          </cell>
          <cell r="D468">
            <v>150.65855952180632</v>
          </cell>
          <cell r="E468">
            <v>18.412050344578599</v>
          </cell>
        </row>
        <row r="469">
          <cell r="B469">
            <v>53359</v>
          </cell>
          <cell r="C469">
            <v>173.44800787924643</v>
          </cell>
          <cell r="D469">
            <v>143.77466613792808</v>
          </cell>
          <cell r="E469">
            <v>18.546385260058358</v>
          </cell>
        </row>
        <row r="470">
          <cell r="B470">
            <v>53387</v>
          </cell>
          <cell r="C470">
            <v>161.69690534542752</v>
          </cell>
          <cell r="D470">
            <v>134.73284201152003</v>
          </cell>
          <cell r="E470">
            <v>18.086916351642245</v>
          </cell>
        </row>
        <row r="471">
          <cell r="B471">
            <v>53418</v>
          </cell>
          <cell r="C471">
            <v>143.65831252598588</v>
          </cell>
          <cell r="D471">
            <v>103.75322571321203</v>
          </cell>
          <cell r="E471">
            <v>16.08820039684089</v>
          </cell>
        </row>
        <row r="472">
          <cell r="B472">
            <v>53448</v>
          </cell>
          <cell r="C472">
            <v>149.6422687978199</v>
          </cell>
          <cell r="D472">
            <v>105.51277903689622</v>
          </cell>
          <cell r="E472">
            <v>15.681276418563296</v>
          </cell>
        </row>
        <row r="473">
          <cell r="B473">
            <v>53479</v>
          </cell>
          <cell r="C473">
            <v>159.13854722920863</v>
          </cell>
          <cell r="D473">
            <v>110.09378748269656</v>
          </cell>
          <cell r="E473">
            <v>15.864000932362663</v>
          </cell>
        </row>
        <row r="474">
          <cell r="B474">
            <v>53509</v>
          </cell>
          <cell r="C474">
            <v>205.12395031819383</v>
          </cell>
          <cell r="D474">
            <v>132.87133498223301</v>
          </cell>
          <cell r="E474">
            <v>16.18948431765088</v>
          </cell>
        </row>
        <row r="475">
          <cell r="B475">
            <v>53540</v>
          </cell>
          <cell r="C475">
            <v>207.33541241865419</v>
          </cell>
          <cell r="D475">
            <v>137.49473458009888</v>
          </cell>
          <cell r="E475">
            <v>16.428521626068687</v>
          </cell>
        </row>
        <row r="476">
          <cell r="B476">
            <v>53571</v>
          </cell>
          <cell r="C476">
            <v>190.2724646435334</v>
          </cell>
          <cell r="D476">
            <v>129.02051964105814</v>
          </cell>
          <cell r="E476">
            <v>16.318471588431663</v>
          </cell>
        </row>
        <row r="477">
          <cell r="B477">
            <v>53601</v>
          </cell>
          <cell r="C477">
            <v>158.79165121345011</v>
          </cell>
          <cell r="D477">
            <v>125.40210957162438</v>
          </cell>
          <cell r="E477">
            <v>16.366997913767491</v>
          </cell>
        </row>
        <row r="478">
          <cell r="B478">
            <v>53632</v>
          </cell>
          <cell r="C478">
            <v>169.11180768226529</v>
          </cell>
          <cell r="D478">
            <v>135.26320692041546</v>
          </cell>
          <cell r="E478">
            <v>16.886690824522866</v>
          </cell>
        </row>
        <row r="479">
          <cell r="B479">
            <v>53662</v>
          </cell>
          <cell r="C479">
            <v>185.26415341602012</v>
          </cell>
          <cell r="D479">
            <v>147.25788587151553</v>
          </cell>
          <cell r="E479">
            <v>17.566199456746318</v>
          </cell>
        </row>
        <row r="480">
          <cell r="B480">
            <v>53693</v>
          </cell>
          <cell r="C480">
            <v>185.42823933792673</v>
          </cell>
          <cell r="D480">
            <v>153.76105055221029</v>
          </cell>
          <cell r="E480">
            <v>18.791207169300087</v>
          </cell>
        </row>
        <row r="481">
          <cell r="B481">
            <v>53724</v>
          </cell>
          <cell r="C481">
            <v>177.01979889062213</v>
          </cell>
          <cell r="D481">
            <v>146.73539809705505</v>
          </cell>
          <cell r="E481">
            <v>18.928308425249771</v>
          </cell>
        </row>
        <row r="482">
          <cell r="B482">
            <v>53752</v>
          </cell>
          <cell r="C482">
            <v>165.0267075157825</v>
          </cell>
          <cell r="D482">
            <v>137.50737692787885</v>
          </cell>
          <cell r="E482">
            <v>18.459377736688971</v>
          </cell>
        </row>
        <row r="483">
          <cell r="B483">
            <v>53783</v>
          </cell>
          <cell r="C483">
            <v>146.61664843115781</v>
          </cell>
          <cell r="D483">
            <v>105.88980164472508</v>
          </cell>
          <cell r="E483">
            <v>16.419502498659512</v>
          </cell>
        </row>
        <row r="484">
          <cell r="B484">
            <v>53813</v>
          </cell>
          <cell r="C484">
            <v>152.72383149288424</v>
          </cell>
          <cell r="D484">
            <v>107.68558920841244</v>
          </cell>
          <cell r="E484">
            <v>16.00419879076901</v>
          </cell>
        </row>
        <row r="485">
          <cell r="B485">
            <v>53844</v>
          </cell>
          <cell r="C485">
            <v>162.41566548214584</v>
          </cell>
          <cell r="D485">
            <v>112.36093373215228</v>
          </cell>
          <cell r="E485">
            <v>16.190686125392478</v>
          </cell>
        </row>
        <row r="486">
          <cell r="B486">
            <v>53874</v>
          </cell>
          <cell r="C486">
            <v>209.34803966302201</v>
          </cell>
          <cell r="D486">
            <v>135.60753613992767</v>
          </cell>
          <cell r="E486">
            <v>16.522872145344184</v>
          </cell>
        </row>
        <row r="487">
          <cell r="B487">
            <v>53905</v>
          </cell>
          <cell r="C487">
            <v>211.60504209887742</v>
          </cell>
          <cell r="D487">
            <v>140.32614477090712</v>
          </cell>
          <cell r="E487">
            <v>16.76683191623377</v>
          </cell>
        </row>
        <row r="488">
          <cell r="B488">
            <v>53936</v>
          </cell>
          <cell r="C488">
            <v>194.19071938301252</v>
          </cell>
          <cell r="D488">
            <v>131.67742148715936</v>
          </cell>
          <cell r="E488">
            <v>16.654515633281854</v>
          </cell>
        </row>
        <row r="489">
          <cell r="B489">
            <v>53966</v>
          </cell>
          <cell r="C489">
            <v>162.06162588436453</v>
          </cell>
          <cell r="D489">
            <v>127.98449799598328</v>
          </cell>
          <cell r="E489">
            <v>16.704041254572527</v>
          </cell>
        </row>
        <row r="490">
          <cell r="B490">
            <v>53997</v>
          </cell>
          <cell r="C490">
            <v>172.59430391835662</v>
          </cell>
          <cell r="D490">
            <v>138.04866356852264</v>
          </cell>
          <cell r="E490">
            <v>17.234436130083843</v>
          </cell>
        </row>
        <row r="491">
          <cell r="B491">
            <v>54027</v>
          </cell>
          <cell r="C491">
            <v>189.0792726900458</v>
          </cell>
          <cell r="D491">
            <v>150.29034729636078</v>
          </cell>
          <cell r="E491">
            <v>17.927937790272296</v>
          </cell>
        </row>
        <row r="492">
          <cell r="B492">
            <v>54058</v>
          </cell>
          <cell r="C492">
            <v>189.16969042234274</v>
          </cell>
          <cell r="D492">
            <v>156.86354158261423</v>
          </cell>
          <cell r="E492">
            <v>19.170363994021571</v>
          </cell>
        </row>
        <row r="493">
          <cell r="B493">
            <v>54089</v>
          </cell>
          <cell r="C493">
            <v>180.59158990199782</v>
          </cell>
          <cell r="D493">
            <v>149.696130056182</v>
          </cell>
          <cell r="E493">
            <v>19.310231590441184</v>
          </cell>
        </row>
        <row r="494">
          <cell r="B494">
            <v>54118</v>
          </cell>
          <cell r="C494">
            <v>168.35650968613749</v>
          </cell>
          <cell r="D494">
            <v>140.28191184423764</v>
          </cell>
          <cell r="E494">
            <v>18.831839121735698</v>
          </cell>
        </row>
        <row r="495">
          <cell r="B495">
            <v>54149</v>
          </cell>
          <cell r="C495">
            <v>149.57498433632975</v>
          </cell>
          <cell r="D495">
            <v>108.02637757623815</v>
          </cell>
          <cell r="E495">
            <v>16.750804600478133</v>
          </cell>
        </row>
        <row r="496">
          <cell r="B496">
            <v>54179</v>
          </cell>
          <cell r="C496">
            <v>155.80539418794862</v>
          </cell>
          <cell r="D496">
            <v>109.85839937992868</v>
          </cell>
          <cell r="E496">
            <v>16.327121162974727</v>
          </cell>
        </row>
        <row r="497">
          <cell r="B497">
            <v>54210</v>
          </cell>
          <cell r="C497">
            <v>165.69278373508303</v>
          </cell>
          <cell r="D497">
            <v>114.628079981608</v>
          </cell>
          <cell r="E497">
            <v>16.517371318422292</v>
          </cell>
        </row>
        <row r="498">
          <cell r="B498">
            <v>54240</v>
          </cell>
          <cell r="C498">
            <v>213.57212900785018</v>
          </cell>
          <cell r="D498">
            <v>138.34373729762234</v>
          </cell>
          <cell r="E498">
            <v>16.856259973037488</v>
          </cell>
        </row>
        <row r="499">
          <cell r="B499">
            <v>54271</v>
          </cell>
          <cell r="C499">
            <v>215.87467177910065</v>
          </cell>
          <cell r="D499">
            <v>143.15755496171536</v>
          </cell>
          <cell r="E499">
            <v>17.105142206398853</v>
          </cell>
        </row>
        <row r="500">
          <cell r="B500">
            <v>54302</v>
          </cell>
          <cell r="C500">
            <v>198.10897412249165</v>
          </cell>
          <cell r="D500">
            <v>134.33432333326061</v>
          </cell>
          <cell r="E500">
            <v>16.990559678132044</v>
          </cell>
        </row>
        <row r="501">
          <cell r="B501">
            <v>54332</v>
          </cell>
          <cell r="C501">
            <v>165.33160055527898</v>
          </cell>
          <cell r="D501">
            <v>130.56688642034217</v>
          </cell>
          <cell r="E501">
            <v>17.041084595377562</v>
          </cell>
        </row>
        <row r="502">
          <cell r="B502">
            <v>54363</v>
          </cell>
          <cell r="C502">
            <v>176.07680015444788</v>
          </cell>
          <cell r="D502">
            <v>140.83412021662977</v>
          </cell>
          <cell r="E502">
            <v>17.582181435644817</v>
          </cell>
        </row>
        <row r="503">
          <cell r="B503">
            <v>54393</v>
          </cell>
          <cell r="C503">
            <v>192.89439196407145</v>
          </cell>
          <cell r="D503">
            <v>153.322808721206</v>
          </cell>
          <cell r="E503">
            <v>18.289676123798273</v>
          </cell>
        </row>
        <row r="504">
          <cell r="B504">
            <v>54424</v>
          </cell>
          <cell r="C504">
            <v>192.91114150675878</v>
          </cell>
          <cell r="D504">
            <v>159.9660326130182</v>
          </cell>
          <cell r="E504">
            <v>19.549520818743058</v>
          </cell>
        </row>
        <row r="505">
          <cell r="B505">
            <v>54455</v>
          </cell>
          <cell r="C505">
            <v>184.16338091337349</v>
          </cell>
          <cell r="D505">
            <v>152.65686201530897</v>
          </cell>
          <cell r="E505">
            <v>19.692154755632597</v>
          </cell>
        </row>
        <row r="506">
          <cell r="B506">
            <v>54483</v>
          </cell>
          <cell r="C506">
            <v>171.68631185649247</v>
          </cell>
          <cell r="D506">
            <v>143.05644676059646</v>
          </cell>
          <cell r="E506">
            <v>19.204300506782424</v>
          </cell>
        </row>
        <row r="507">
          <cell r="B507">
            <v>54514</v>
          </cell>
          <cell r="C507">
            <v>152.53332024150163</v>
          </cell>
          <cell r="D507">
            <v>110.16295350775118</v>
          </cell>
          <cell r="E507">
            <v>17.082106702296752</v>
          </cell>
        </row>
        <row r="508">
          <cell r="B508">
            <v>54544</v>
          </cell>
          <cell r="C508">
            <v>158.88695688301303</v>
          </cell>
          <cell r="D508">
            <v>112.03120955144493</v>
          </cell>
          <cell r="E508">
            <v>16.650043535180444</v>
          </cell>
        </row>
        <row r="509">
          <cell r="B509">
            <v>54575</v>
          </cell>
          <cell r="C509">
            <v>168.96990198802024</v>
          </cell>
          <cell r="D509">
            <v>116.89522623106375</v>
          </cell>
          <cell r="E509">
            <v>16.844056511452109</v>
          </cell>
        </row>
        <row r="510">
          <cell r="B510">
            <v>54605</v>
          </cell>
          <cell r="C510">
            <v>217.79621835267835</v>
          </cell>
          <cell r="D510">
            <v>141.07993845531701</v>
          </cell>
          <cell r="E510">
            <v>17.189647800730793</v>
          </cell>
        </row>
        <row r="511">
          <cell r="B511">
            <v>54636</v>
          </cell>
          <cell r="C511">
            <v>220.14430145932383</v>
          </cell>
          <cell r="D511">
            <v>145.98896515252355</v>
          </cell>
          <cell r="E511">
            <v>17.443452496563932</v>
          </cell>
        </row>
        <row r="512">
          <cell r="B512">
            <v>54667</v>
          </cell>
          <cell r="C512">
            <v>202.02722886197077</v>
          </cell>
          <cell r="D512">
            <v>136.99122517936183</v>
          </cell>
          <cell r="E512">
            <v>17.326603722982235</v>
          </cell>
        </row>
        <row r="513">
          <cell r="B513">
            <v>54697</v>
          </cell>
          <cell r="C513">
            <v>168.60157522619346</v>
          </cell>
          <cell r="D513">
            <v>133.1492748447011</v>
          </cell>
          <cell r="E513">
            <v>17.378127936182601</v>
          </cell>
        </row>
        <row r="514">
          <cell r="B514">
            <v>54728</v>
          </cell>
          <cell r="C514">
            <v>179.5592963905392</v>
          </cell>
          <cell r="D514">
            <v>143.61957686473696</v>
          </cell>
          <cell r="E514">
            <v>17.929926741205794</v>
          </cell>
        </row>
        <row r="515">
          <cell r="B515">
            <v>54758</v>
          </cell>
          <cell r="C515">
            <v>196.70951123809709</v>
          </cell>
          <cell r="D515">
            <v>156.35527014605123</v>
          </cell>
          <cell r="E515">
            <v>18.651414457324247</v>
          </cell>
        </row>
        <row r="516">
          <cell r="B516">
            <v>54789</v>
          </cell>
          <cell r="C516">
            <v>196.65259259117482</v>
          </cell>
          <cell r="D516">
            <v>163.06852364342217</v>
          </cell>
          <cell r="E516">
            <v>19.928677643464546</v>
          </cell>
        </row>
        <row r="517">
          <cell r="B517">
            <v>54820</v>
          </cell>
          <cell r="C517">
            <v>187.73517192474918</v>
          </cell>
          <cell r="D517">
            <v>155.61759397443595</v>
          </cell>
          <cell r="E517">
            <v>20.07407792082401</v>
          </cell>
        </row>
        <row r="518">
          <cell r="B518">
            <v>54848</v>
          </cell>
          <cell r="C518">
            <v>175.01611402684745</v>
          </cell>
          <cell r="D518">
            <v>145.83098167695528</v>
          </cell>
          <cell r="E518">
            <v>19.57676189182915</v>
          </cell>
        </row>
        <row r="519">
          <cell r="B519">
            <v>54879</v>
          </cell>
          <cell r="C519">
            <v>155.49165614667356</v>
          </cell>
          <cell r="D519">
            <v>112.29952943926423</v>
          </cell>
          <cell r="E519">
            <v>17.413408804115374</v>
          </cell>
        </row>
        <row r="520">
          <cell r="B520">
            <v>54909</v>
          </cell>
          <cell r="C520">
            <v>161.96851957807738</v>
          </cell>
          <cell r="D520">
            <v>114.20401972296115</v>
          </cell>
          <cell r="E520">
            <v>16.972965907386158</v>
          </cell>
        </row>
        <row r="521">
          <cell r="B521">
            <v>54940</v>
          </cell>
          <cell r="C521">
            <v>172.24702024095743</v>
          </cell>
          <cell r="D521">
            <v>119.16237248051945</v>
          </cell>
          <cell r="E521">
            <v>17.170741704481923</v>
          </cell>
        </row>
        <row r="522">
          <cell r="B522">
            <v>54970</v>
          </cell>
          <cell r="C522">
            <v>222.02030769750652</v>
          </cell>
          <cell r="D522">
            <v>143.81613961301167</v>
          </cell>
          <cell r="E522">
            <v>17.523035628424097</v>
          </cell>
        </row>
        <row r="523">
          <cell r="B523">
            <v>55001</v>
          </cell>
          <cell r="C523">
            <v>224.41393113954706</v>
          </cell>
          <cell r="D523">
            <v>148.82037534333179</v>
          </cell>
          <cell r="E523">
            <v>17.781762786729015</v>
          </cell>
        </row>
        <row r="524">
          <cell r="B524">
            <v>55032</v>
          </cell>
          <cell r="C524">
            <v>205.94548360144989</v>
          </cell>
          <cell r="D524">
            <v>139.64812702546308</v>
          </cell>
          <cell r="E524">
            <v>17.662647767832425</v>
          </cell>
        </row>
        <row r="525">
          <cell r="B525">
            <v>55062</v>
          </cell>
          <cell r="C525">
            <v>171.87154989710788</v>
          </cell>
          <cell r="D525">
            <v>135.73166326905999</v>
          </cell>
          <cell r="E525">
            <v>17.715171276987636</v>
          </cell>
        </row>
        <row r="526">
          <cell r="B526">
            <v>55093</v>
          </cell>
          <cell r="C526">
            <v>183.04179262663052</v>
          </cell>
          <cell r="D526">
            <v>146.40503351284411</v>
          </cell>
          <cell r="E526">
            <v>18.277672046766771</v>
          </cell>
        </row>
        <row r="527">
          <cell r="B527">
            <v>55123</v>
          </cell>
          <cell r="C527">
            <v>200.52463051212277</v>
          </cell>
          <cell r="D527">
            <v>159.38773157089645</v>
          </cell>
          <cell r="E527">
            <v>19.013152790850224</v>
          </cell>
        </row>
        <row r="528">
          <cell r="B528">
            <v>55154</v>
          </cell>
          <cell r="C528">
            <v>200.39404367559086</v>
          </cell>
          <cell r="D528">
            <v>166.17101467382611</v>
          </cell>
          <cell r="E528">
            <v>20.307834468186034</v>
          </cell>
        </row>
        <row r="529">
          <cell r="B529">
            <v>55185</v>
          </cell>
          <cell r="C529">
            <v>191.30696293612488</v>
          </cell>
          <cell r="D529">
            <v>158.57832593356292</v>
          </cell>
          <cell r="E529">
            <v>20.456001086015423</v>
          </cell>
        </row>
        <row r="530">
          <cell r="B530">
            <v>55213</v>
          </cell>
          <cell r="C530">
            <v>178.34591619720243</v>
          </cell>
          <cell r="D530">
            <v>148.60551659331409</v>
          </cell>
          <cell r="E530">
            <v>19.949223276875877</v>
          </cell>
        </row>
        <row r="531">
          <cell r="B531">
            <v>55244</v>
          </cell>
          <cell r="C531">
            <v>158.44999205184547</v>
          </cell>
          <cell r="D531">
            <v>114.43610537077728</v>
          </cell>
          <cell r="E531">
            <v>17.744710905933996</v>
          </cell>
        </row>
        <row r="532">
          <cell r="B532">
            <v>55274</v>
          </cell>
          <cell r="C532">
            <v>165.05008227314175</v>
          </cell>
          <cell r="D532">
            <v>116.3768298944774</v>
          </cell>
          <cell r="E532">
            <v>17.295888279591875</v>
          </cell>
        </row>
        <row r="533">
          <cell r="B533">
            <v>55305</v>
          </cell>
          <cell r="C533">
            <v>175.52413849389461</v>
          </cell>
          <cell r="D533">
            <v>121.42951872997517</v>
          </cell>
          <cell r="E533">
            <v>17.497426897511737</v>
          </cell>
        </row>
        <row r="534">
          <cell r="B534">
            <v>55335</v>
          </cell>
          <cell r="C534">
            <v>226.2443970423347</v>
          </cell>
          <cell r="D534">
            <v>146.55234077070634</v>
          </cell>
          <cell r="E534">
            <v>17.856423456117401</v>
          </cell>
        </row>
        <row r="535">
          <cell r="B535">
            <v>55366</v>
          </cell>
          <cell r="C535">
            <v>228.68356081977029</v>
          </cell>
          <cell r="D535">
            <v>151.65178553414</v>
          </cell>
          <cell r="E535">
            <v>18.120073076894098</v>
          </cell>
        </row>
        <row r="536">
          <cell r="B536">
            <v>55397</v>
          </cell>
          <cell r="C536">
            <v>209.86373834092905</v>
          </cell>
          <cell r="D536">
            <v>142.30502887156433</v>
          </cell>
          <cell r="E536">
            <v>17.998691812682619</v>
          </cell>
        </row>
        <row r="537">
          <cell r="B537">
            <v>55427</v>
          </cell>
          <cell r="C537">
            <v>175.14152456802233</v>
          </cell>
          <cell r="D537">
            <v>138.31405169341889</v>
          </cell>
          <cell r="E537">
            <v>18.052214617792671</v>
          </cell>
        </row>
        <row r="538">
          <cell r="B538">
            <v>55458</v>
          </cell>
          <cell r="C538">
            <v>186.52428886272179</v>
          </cell>
          <cell r="D538">
            <v>149.19049016095124</v>
          </cell>
          <cell r="E538">
            <v>18.625417352327744</v>
          </cell>
        </row>
        <row r="539">
          <cell r="B539">
            <v>55488</v>
          </cell>
          <cell r="C539">
            <v>204.33974978614842</v>
          </cell>
          <cell r="D539">
            <v>162.4201929957417</v>
          </cell>
          <cell r="E539">
            <v>19.374891124376202</v>
          </cell>
        </row>
        <row r="540">
          <cell r="B540">
            <v>55519</v>
          </cell>
          <cell r="C540" t="e">
            <v>#N/A</v>
          </cell>
          <cell r="D540" t="e">
            <v>#N/A</v>
          </cell>
          <cell r="E540" t="e">
            <v>#N/A</v>
          </cell>
        </row>
        <row r="541">
          <cell r="B541">
            <v>55550</v>
          </cell>
          <cell r="C541" t="e">
            <v>#N/A</v>
          </cell>
          <cell r="D541" t="e">
            <v>#N/A</v>
          </cell>
          <cell r="E541" t="e">
            <v>#N/A</v>
          </cell>
        </row>
        <row r="542">
          <cell r="B542">
            <v>55579</v>
          </cell>
          <cell r="C542" t="e">
            <v>#N/A</v>
          </cell>
          <cell r="D542" t="e">
            <v>#N/A</v>
          </cell>
          <cell r="E542" t="e">
            <v>#N/A</v>
          </cell>
        </row>
        <row r="543">
          <cell r="B543">
            <v>55610</v>
          </cell>
          <cell r="C543" t="e">
            <v>#N/A</v>
          </cell>
          <cell r="D543" t="e">
            <v>#N/A</v>
          </cell>
          <cell r="E543" t="e">
            <v>#N/A</v>
          </cell>
        </row>
        <row r="544">
          <cell r="B544">
            <v>55640</v>
          </cell>
          <cell r="C544" t="e">
            <v>#N/A</v>
          </cell>
          <cell r="D544" t="e">
            <v>#N/A</v>
          </cell>
          <cell r="E544" t="e">
            <v>#N/A</v>
          </cell>
        </row>
        <row r="545">
          <cell r="B545">
            <v>55671</v>
          </cell>
          <cell r="C545" t="e">
            <v>#N/A</v>
          </cell>
          <cell r="D545" t="e">
            <v>#N/A</v>
          </cell>
          <cell r="E545" t="e">
            <v>#N/A</v>
          </cell>
        </row>
        <row r="546">
          <cell r="B546">
            <v>55701</v>
          </cell>
          <cell r="C546" t="e">
            <v>#N/A</v>
          </cell>
          <cell r="D546" t="e">
            <v>#N/A</v>
          </cell>
          <cell r="E546" t="e">
            <v>#N/A</v>
          </cell>
        </row>
      </sheetData>
      <sheetData sheetId="3" refreshError="1">
        <row r="2">
          <cell r="B2">
            <v>1.1499999999999999</v>
          </cell>
        </row>
        <row r="3">
          <cell r="B3">
            <v>0.13</v>
          </cell>
          <cell r="D3">
            <v>37</v>
          </cell>
        </row>
        <row r="8">
          <cell r="D8">
            <v>1</v>
          </cell>
          <cell r="E8">
            <v>0.85</v>
          </cell>
          <cell r="F8">
            <v>0.63754393313896196</v>
          </cell>
        </row>
        <row r="9">
          <cell r="D9">
            <v>2</v>
          </cell>
          <cell r="E9">
            <v>0.75</v>
          </cell>
          <cell r="F9">
            <v>0.53579005168265703</v>
          </cell>
        </row>
        <row r="10">
          <cell r="D10">
            <v>3</v>
          </cell>
          <cell r="E10">
            <v>0.74</v>
          </cell>
          <cell r="F10">
            <v>0.54607199029480202</v>
          </cell>
        </row>
        <row r="11">
          <cell r="D11">
            <v>4</v>
          </cell>
          <cell r="E11">
            <v>0.53</v>
          </cell>
          <cell r="F11">
            <v>0.50864329361178395</v>
          </cell>
        </row>
        <row r="12">
          <cell r="D12">
            <v>5</v>
          </cell>
          <cell r="E12">
            <v>0.53</v>
          </cell>
          <cell r="F12">
            <v>0.49619815829570801</v>
          </cell>
        </row>
        <row r="13">
          <cell r="D13">
            <v>6</v>
          </cell>
          <cell r="E13">
            <v>0.54</v>
          </cell>
          <cell r="F13">
            <v>0.49401596138292703</v>
          </cell>
        </row>
        <row r="14">
          <cell r="D14">
            <v>7</v>
          </cell>
          <cell r="E14">
            <v>0.64</v>
          </cell>
          <cell r="F14">
            <v>0.493389243283053</v>
          </cell>
        </row>
        <row r="15">
          <cell r="D15">
            <v>8</v>
          </cell>
          <cell r="E15">
            <v>0.65</v>
          </cell>
          <cell r="F15">
            <v>0.494245839472015</v>
          </cell>
        </row>
        <row r="16">
          <cell r="D16">
            <v>9</v>
          </cell>
          <cell r="E16">
            <v>0.64</v>
          </cell>
          <cell r="F16">
            <v>0.54014587917580303</v>
          </cell>
        </row>
        <row r="17">
          <cell r="D17">
            <v>10</v>
          </cell>
          <cell r="E17">
            <v>0.51</v>
          </cell>
          <cell r="F17">
            <v>0.59829976901795301</v>
          </cell>
        </row>
        <row r="18">
          <cell r="D18">
            <v>11</v>
          </cell>
          <cell r="E18">
            <v>0.51</v>
          </cell>
          <cell r="F18">
            <v>0.57586553831851095</v>
          </cell>
        </row>
        <row r="19">
          <cell r="D19">
            <v>12</v>
          </cell>
          <cell r="E19">
            <v>0.52</v>
          </cell>
          <cell r="F19">
            <v>0.496731194888681</v>
          </cell>
        </row>
        <row r="20">
          <cell r="D20">
            <v>13</v>
          </cell>
          <cell r="E20">
            <v>0.35812906225822599</v>
          </cell>
          <cell r="F20">
            <v>0.473809612155629</v>
          </cell>
        </row>
        <row r="21">
          <cell r="D21">
            <v>14</v>
          </cell>
          <cell r="E21">
            <v>0.36868276407452899</v>
          </cell>
          <cell r="F21">
            <v>0.45378238326116299</v>
          </cell>
        </row>
        <row r="22">
          <cell r="D22">
            <v>15</v>
          </cell>
          <cell r="E22">
            <v>0.39057026541054501</v>
          </cell>
          <cell r="F22">
            <v>0.45521495605247497</v>
          </cell>
        </row>
        <row r="23">
          <cell r="D23">
            <v>16</v>
          </cell>
          <cell r="E23">
            <v>0.32235681568323199</v>
          </cell>
          <cell r="F23">
            <v>0.34881950035364201</v>
          </cell>
        </row>
        <row r="24">
          <cell r="D24">
            <v>17</v>
          </cell>
          <cell r="E24">
            <v>0.33212263911974699</v>
          </cell>
          <cell r="F24">
            <v>0.33997230012176699</v>
          </cell>
        </row>
        <row r="25">
          <cell r="D25">
            <v>18</v>
          </cell>
          <cell r="E25">
            <v>0.35429552905369599</v>
          </cell>
          <cell r="F25">
            <v>0.34192690962445899</v>
          </cell>
        </row>
        <row r="26">
          <cell r="D26">
            <v>19</v>
          </cell>
          <cell r="E26">
            <v>0.41546898913247099</v>
          </cell>
          <cell r="F26">
            <v>0.35062647556350202</v>
          </cell>
        </row>
        <row r="27">
          <cell r="D27">
            <v>20</v>
          </cell>
          <cell r="E27">
            <v>0.43592766445358799</v>
          </cell>
          <cell r="F27">
            <v>0.359369363371984</v>
          </cell>
        </row>
        <row r="28">
          <cell r="D28">
            <v>21</v>
          </cell>
          <cell r="E28">
            <v>0.443467968677282</v>
          </cell>
          <cell r="F28">
            <v>0.39465032091930502</v>
          </cell>
        </row>
        <row r="29">
          <cell r="D29">
            <v>22</v>
          </cell>
          <cell r="E29">
            <v>0.36771965685361202</v>
          </cell>
          <cell r="F29">
            <v>0.44288225794931302</v>
          </cell>
        </row>
        <row r="30">
          <cell r="D30">
            <v>23</v>
          </cell>
          <cell r="E30">
            <v>0.382401445257606</v>
          </cell>
          <cell r="F30">
            <v>0.46348669532632097</v>
          </cell>
        </row>
        <row r="31">
          <cell r="D31">
            <v>24</v>
          </cell>
          <cell r="E31">
            <v>0.38706369867639501</v>
          </cell>
          <cell r="F31">
            <v>0.41103093718905198</v>
          </cell>
        </row>
        <row r="32">
          <cell r="D32">
            <v>25</v>
          </cell>
          <cell r="E32">
            <v>0.29126802528782803</v>
          </cell>
          <cell r="F32">
            <v>0.37199962519989399</v>
          </cell>
        </row>
        <row r="33">
          <cell r="D33">
            <v>26</v>
          </cell>
          <cell r="E33">
            <v>0.301098068709859</v>
          </cell>
          <cell r="F33">
            <v>0.36629916027033799</v>
          </cell>
        </row>
        <row r="34">
          <cell r="D34">
            <v>27</v>
          </cell>
          <cell r="E34">
            <v>0.31860909285262601</v>
          </cell>
          <cell r="F34">
            <v>0.338987508508861</v>
          </cell>
        </row>
        <row r="35">
          <cell r="D35">
            <v>28</v>
          </cell>
          <cell r="E35">
            <v>0.27522947564398098</v>
          </cell>
          <cell r="F35">
            <v>0.30697026998439803</v>
          </cell>
        </row>
        <row r="36">
          <cell r="D36">
            <v>29</v>
          </cell>
          <cell r="E36">
            <v>0.28362379117826902</v>
          </cell>
          <cell r="F36">
            <v>0.30035978776066102</v>
          </cell>
        </row>
        <row r="37">
          <cell r="D37">
            <v>30</v>
          </cell>
          <cell r="E37">
            <v>0.30091623685746599</v>
          </cell>
          <cell r="F37">
            <v>0.307120887066269</v>
          </cell>
        </row>
        <row r="38">
          <cell r="D38">
            <v>31</v>
          </cell>
          <cell r="E38">
            <v>0.347015400127411</v>
          </cell>
          <cell r="F38">
            <v>0.310303194034241</v>
          </cell>
        </row>
        <row r="39">
          <cell r="D39">
            <v>32</v>
          </cell>
          <cell r="E39">
            <v>0.36460526604707</v>
          </cell>
          <cell r="F39">
            <v>0.31822688955071998</v>
          </cell>
        </row>
        <row r="40">
          <cell r="D40">
            <v>33</v>
          </cell>
          <cell r="E40">
            <v>0.37271581901593898</v>
          </cell>
          <cell r="F40">
            <v>0.34482542109478098</v>
          </cell>
        </row>
        <row r="41">
          <cell r="D41">
            <v>34</v>
          </cell>
          <cell r="E41">
            <v>0.31773689503976499</v>
          </cell>
          <cell r="F41">
            <v>0.37703078287024999</v>
          </cell>
        </row>
        <row r="42">
          <cell r="D42">
            <v>35</v>
          </cell>
          <cell r="E42">
            <v>0.330416239633195</v>
          </cell>
          <cell r="F42">
            <v>0.39492311740202601</v>
          </cell>
        </row>
        <row r="43">
          <cell r="D43">
            <v>36</v>
          </cell>
          <cell r="E43">
            <v>0.33553597296936999</v>
          </cell>
          <cell r="F43">
            <v>0.35649047344151102</v>
          </cell>
        </row>
        <row r="44">
          <cell r="D44">
            <v>37</v>
          </cell>
          <cell r="E44">
            <v>0.29281334309229717</v>
          </cell>
          <cell r="F44">
            <v>0.31224642264996938</v>
          </cell>
        </row>
        <row r="45">
          <cell r="D45">
            <v>38</v>
          </cell>
          <cell r="E45">
            <v>0.2889348494236989</v>
          </cell>
          <cell r="F45">
            <v>0.30811052583426779</v>
          </cell>
        </row>
        <row r="46">
          <cell r="D46">
            <v>39</v>
          </cell>
          <cell r="E46">
            <v>0.28520650161776984</v>
          </cell>
          <cell r="F46">
            <v>0.30413473957909953</v>
          </cell>
        </row>
        <row r="47">
          <cell r="D47">
            <v>40</v>
          </cell>
          <cell r="E47">
            <v>0.28161885563811379</v>
          </cell>
          <cell r="F47">
            <v>0.30030899307775577</v>
          </cell>
        </row>
        <row r="48">
          <cell r="D48">
            <v>41</v>
          </cell>
          <cell r="E48">
            <v>0.27816327868835317</v>
          </cell>
          <cell r="F48">
            <v>0.29662408060293605</v>
          </cell>
        </row>
        <row r="49">
          <cell r="D49">
            <v>42</v>
          </cell>
          <cell r="E49">
            <v>0.27483186176091773</v>
          </cell>
          <cell r="F49">
            <v>0.2930715682516824</v>
          </cell>
        </row>
        <row r="50">
          <cell r="D50">
            <v>43</v>
          </cell>
          <cell r="E50">
            <v>0.27161734343865174</v>
          </cell>
          <cell r="F50">
            <v>0.28964371268994338</v>
          </cell>
        </row>
        <row r="51">
          <cell r="D51">
            <v>44</v>
          </cell>
          <cell r="E51">
            <v>0.26851304327709669</v>
          </cell>
          <cell r="F51">
            <v>0.28633339011365366</v>
          </cell>
        </row>
        <row r="52">
          <cell r="D52">
            <v>45</v>
          </cell>
          <cell r="E52">
            <v>0.26551280337560756</v>
          </cell>
          <cell r="F52">
            <v>0.28313403394211339</v>
          </cell>
        </row>
        <row r="53">
          <cell r="D53">
            <v>46</v>
          </cell>
          <cell r="E53">
            <v>0.26261093697367593</v>
          </cell>
          <cell r="F53">
            <v>0.28003958000281431</v>
          </cell>
        </row>
        <row r="54">
          <cell r="D54">
            <v>47</v>
          </cell>
          <cell r="E54">
            <v>0.25980218309554132</v>
          </cell>
          <cell r="F54">
            <v>0.27704441816596009</v>
          </cell>
        </row>
        <row r="55">
          <cell r="D55">
            <v>48</v>
          </cell>
          <cell r="E55">
            <v>0.25708166641964314</v>
          </cell>
          <cell r="F55">
            <v>0.27414334955058267</v>
          </cell>
        </row>
        <row r="56">
          <cell r="D56">
            <v>49</v>
          </cell>
          <cell r="E56">
            <v>0.25444486167616892</v>
          </cell>
          <cell r="F56">
            <v>0.27133154855927072</v>
          </cell>
        </row>
        <row r="57">
          <cell r="D57">
            <v>50</v>
          </cell>
          <cell r="E57">
            <v>0.25188756198100898</v>
          </cell>
          <cell r="F57">
            <v>0.26860452911055027</v>
          </cell>
        </row>
        <row r="58">
          <cell r="D58">
            <v>51</v>
          </cell>
          <cell r="E58">
            <v>0.24940585060188078</v>
          </cell>
          <cell r="F58">
            <v>0.26595811453121793</v>
          </cell>
        </row>
        <row r="59">
          <cell r="D59">
            <v>52</v>
          </cell>
          <cell r="E59">
            <v>0.2469960757254763</v>
          </cell>
          <cell r="F59">
            <v>0.26338841064886481</v>
          </cell>
        </row>
        <row r="60">
          <cell r="D60">
            <v>53</v>
          </cell>
          <cell r="E60">
            <v>0.24465482785579309</v>
          </cell>
          <cell r="F60">
            <v>0.26089178169020766</v>
          </cell>
        </row>
        <row r="61">
          <cell r="D61">
            <v>54</v>
          </cell>
          <cell r="E61">
            <v>0.24237891952542345</v>
          </cell>
          <cell r="F61">
            <v>0.25846482864588144</v>
          </cell>
        </row>
        <row r="62">
          <cell r="D62">
            <v>55</v>
          </cell>
          <cell r="E62">
            <v>0.24016536704517241</v>
          </cell>
          <cell r="F62">
            <v>0.25610436980883833</v>
          </cell>
        </row>
        <row r="63">
          <cell r="D63">
            <v>56</v>
          </cell>
          <cell r="E63">
            <v>0.23801137405432776</v>
          </cell>
          <cell r="F63">
            <v>0.2538074232329019</v>
          </cell>
        </row>
        <row r="64">
          <cell r="D64">
            <v>57</v>
          </cell>
          <cell r="E64">
            <v>0.23591431666531754</v>
          </cell>
          <cell r="F64">
            <v>0.25157119089152347</v>
          </cell>
        </row>
        <row r="65">
          <cell r="D65">
            <v>58</v>
          </cell>
          <cell r="E65">
            <v>0.23387173002328285</v>
          </cell>
          <cell r="F65">
            <v>0.249393044345357</v>
          </cell>
        </row>
        <row r="66">
          <cell r="D66">
            <v>59</v>
          </cell>
          <cell r="E66">
            <v>0.23188129612400757</v>
          </cell>
          <cell r="F66">
            <v>0.24727051175170389</v>
          </cell>
        </row>
        <row r="67">
          <cell r="D67">
            <v>60</v>
          </cell>
          <cell r="E67">
            <v>0.22994083275329882</v>
          </cell>
          <cell r="F67">
            <v>0.24520126606983575</v>
          </cell>
        </row>
        <row r="68">
          <cell r="D68">
            <v>61</v>
          </cell>
          <cell r="E68">
            <v>0.22804828342781774</v>
          </cell>
          <cell r="F68">
            <v>0.24318311433423057</v>
          </cell>
        </row>
        <row r="69">
          <cell r="D69">
            <v>62</v>
          </cell>
          <cell r="E69">
            <v>0.2262017082319355</v>
          </cell>
          <cell r="F69">
            <v>0.24121398788330017</v>
          </cell>
        </row>
        <row r="70">
          <cell r="D70">
            <v>63</v>
          </cell>
          <cell r="E70">
            <v>0.22439927545779076</v>
          </cell>
          <cell r="F70">
            <v>0.23929193344462535</v>
          </cell>
        </row>
        <row r="71">
          <cell r="D71">
            <v>64</v>
          </cell>
          <cell r="E71">
            <v>0.22263925396664777</v>
          </cell>
          <cell r="F71">
            <v>0.23741510498936186</v>
          </cell>
        </row>
        <row r="72">
          <cell r="D72">
            <v>65</v>
          </cell>
          <cell r="E72">
            <v>0.22092000619914029</v>
          </cell>
          <cell r="F72">
            <v>0.23558175627859648</v>
          </cell>
        </row>
        <row r="73">
          <cell r="D73">
            <v>66</v>
          </cell>
          <cell r="E73">
            <v>0.21923998177024798</v>
          </cell>
          <cell r="F73">
            <v>0.23379023403324298</v>
          </cell>
        </row>
        <row r="74">
          <cell r="D74">
            <v>67</v>
          </cell>
          <cell r="E74">
            <v>0.21759771159206148</v>
          </cell>
          <cell r="F74">
            <v>0.23203897166675366</v>
          </cell>
        </row>
        <row r="75">
          <cell r="D75">
            <v>68</v>
          </cell>
          <cell r="E75">
            <v>0.21599180247369518</v>
          </cell>
          <cell r="F75">
            <v>0.23032648352664598</v>
          </cell>
        </row>
        <row r="76">
          <cell r="D76">
            <v>69</v>
          </cell>
          <cell r="E76">
            <v>0.21442093215323296</v>
          </cell>
          <cell r="F76">
            <v>0.22865135959673433</v>
          </cell>
        </row>
        <row r="77">
          <cell r="D77">
            <v>70</v>
          </cell>
          <cell r="E77">
            <v>0.21288384472144267</v>
          </cell>
          <cell r="F77">
            <v>0.22701226061713126</v>
          </cell>
        </row>
        <row r="78">
          <cell r="D78">
            <v>71</v>
          </cell>
          <cell r="E78">
            <v>0.21137934640126457</v>
          </cell>
          <cell r="F78">
            <v>0.22540791358363413</v>
          </cell>
        </row>
        <row r="79">
          <cell r="D79">
            <v>72</v>
          </cell>
          <cell r="E79">
            <v>0.20990630165084079</v>
          </cell>
          <cell r="F79">
            <v>0.22383710759212522</v>
          </cell>
        </row>
        <row r="80">
          <cell r="D80">
            <v>73</v>
          </cell>
          <cell r="E80">
            <v>0.20846362956117695</v>
          </cell>
          <cell r="F80">
            <v>0.22229868999715754</v>
          </cell>
        </row>
        <row r="81">
          <cell r="D81">
            <v>74</v>
          </cell>
          <cell r="E81">
            <v>0.20705030052246645</v>
          </cell>
          <cell r="F81">
            <v>0.22079156285703413</v>
          </cell>
        </row>
        <row r="82">
          <cell r="D82">
            <v>75</v>
          </cell>
          <cell r="E82">
            <v>0.2056653331357145</v>
          </cell>
          <cell r="F82">
            <v>0.21931467964046614</v>
          </cell>
        </row>
        <row r="83">
          <cell r="D83">
            <v>76</v>
          </cell>
          <cell r="E83">
            <v>0.20430779134861152</v>
          </cell>
          <cell r="F83">
            <v>0.21786704217236369</v>
          </cell>
        </row>
        <row r="84">
          <cell r="D84">
            <v>77</v>
          </cell>
          <cell r="E84">
            <v>0.20297678179666331</v>
          </cell>
          <cell r="F84">
            <v>0.21644769779850515</v>
          </cell>
        </row>
        <row r="85">
          <cell r="D85">
            <v>78</v>
          </cell>
          <cell r="E85">
            <v>0.20167145133241712</v>
          </cell>
          <cell r="F85">
            <v>0.21505573675078599</v>
          </cell>
        </row>
        <row r="86">
          <cell r="D86">
            <v>79</v>
          </cell>
          <cell r="E86">
            <v>0.20039098472725733</v>
          </cell>
          <cell r="F86">
            <v>0.21369028969649015</v>
          </cell>
        </row>
        <row r="87">
          <cell r="D87">
            <v>80</v>
          </cell>
          <cell r="E87">
            <v>0.19913460253170565</v>
          </cell>
          <cell r="F87">
            <v>0.21235052545658503</v>
          </cell>
        </row>
        <row r="88">
          <cell r="D88">
            <v>81</v>
          </cell>
          <cell r="E88">
            <v>0.1979015590814647</v>
          </cell>
          <cell r="F88">
            <v>0.21103564887943277</v>
          </cell>
        </row>
        <row r="89">
          <cell r="D89">
            <v>82</v>
          </cell>
          <cell r="E89">
            <v>0.19669114063761797</v>
          </cell>
          <cell r="F89">
            <v>0.20974489885756115</v>
          </cell>
        </row>
        <row r="90">
          <cell r="D90">
            <v>83</v>
          </cell>
          <cell r="E90">
            <v>0.19550266365044661</v>
          </cell>
          <cell r="F90">
            <v>0.20847754647625558</v>
          </cell>
        </row>
        <row r="91">
          <cell r="D91">
            <v>84</v>
          </cell>
          <cell r="E91">
            <v>0.1943354731372687</v>
          </cell>
          <cell r="F91">
            <v>0.2072328932837407</v>
          </cell>
        </row>
        <row r="92">
          <cell r="D92">
            <v>85</v>
          </cell>
          <cell r="E92">
            <v>0.19318894116555585</v>
          </cell>
          <cell r="F92">
            <v>0.20601026967362635</v>
          </cell>
        </row>
        <row r="93">
          <cell r="D93">
            <v>86</v>
          </cell>
          <cell r="E93">
            <v>0.19206246543334604</v>
          </cell>
          <cell r="F93">
            <v>0.20480903337110701</v>
          </cell>
        </row>
        <row r="94">
          <cell r="D94">
            <v>87</v>
          </cell>
          <cell r="E94">
            <v>0.19095546793966264</v>
          </cell>
          <cell r="F94">
            <v>0.20362856801514073</v>
          </cell>
        </row>
        <row r="95">
          <cell r="D95">
            <v>88</v>
          </cell>
          <cell r="E95">
            <v>0.18986739373827197</v>
          </cell>
          <cell r="F95">
            <v>0.20246828182949766</v>
          </cell>
        </row>
        <row r="96">
          <cell r="D96">
            <v>89</v>
          </cell>
          <cell r="E96">
            <v>0.18879770976867538</v>
          </cell>
          <cell r="F96">
            <v>0.20132760637616876</v>
          </cell>
        </row>
        <row r="97">
          <cell r="D97">
            <v>90</v>
          </cell>
          <cell r="E97">
            <v>0.18774590375874256</v>
          </cell>
          <cell r="F97">
            <v>0.2002059953851705</v>
          </cell>
        </row>
        <row r="98">
          <cell r="D98">
            <v>91</v>
          </cell>
          <cell r="E98">
            <v>0.18671148319385364</v>
          </cell>
          <cell r="F98">
            <v>0.19910292365527224</v>
          </cell>
        </row>
        <row r="99">
          <cell r="D99">
            <v>92</v>
          </cell>
          <cell r="E99">
            <v>0.1856939743478393</v>
          </cell>
          <cell r="F99">
            <v>0.19801788602062273</v>
          </cell>
        </row>
        <row r="100">
          <cell r="D100">
            <v>93</v>
          </cell>
          <cell r="E100">
            <v>0.18469292137138638</v>
          </cell>
          <cell r="F100">
            <v>0.19695039637865649</v>
          </cell>
        </row>
        <row r="101">
          <cell r="D101">
            <v>94</v>
          </cell>
          <cell r="E101">
            <v>0.1837078854339263</v>
          </cell>
          <cell r="F101">
            <v>0.19589998677503193</v>
          </cell>
        </row>
        <row r="102">
          <cell r="D102">
            <v>95</v>
          </cell>
          <cell r="E102">
            <v>0.18273844391533553</v>
          </cell>
          <cell r="F102">
            <v>0.19486620654168749</v>
          </cell>
        </row>
        <row r="103">
          <cell r="D103">
            <v>96</v>
          </cell>
          <cell r="E103">
            <v>0.18178418964406756</v>
          </cell>
          <cell r="F103">
            <v>0.19384862148441107</v>
          </cell>
        </row>
        <row r="104">
          <cell r="D104">
            <v>97</v>
          </cell>
          <cell r="E104">
            <v>0.18084473017859656</v>
          </cell>
          <cell r="F104">
            <v>0.19284681311659529</v>
          </cell>
        </row>
        <row r="105">
          <cell r="D105">
            <v>98</v>
          </cell>
          <cell r="E105">
            <v>0.17991968712929213</v>
          </cell>
          <cell r="F105">
            <v>0.19186037793610733</v>
          </cell>
        </row>
        <row r="106">
          <cell r="D106">
            <v>99</v>
          </cell>
          <cell r="E106">
            <v>0.17900869551806448</v>
          </cell>
          <cell r="F106">
            <v>0.19088892674243579</v>
          </cell>
        </row>
        <row r="107">
          <cell r="D107">
            <v>100</v>
          </cell>
          <cell r="E107">
            <v>0.17811140317331825</v>
          </cell>
          <cell r="F107">
            <v>0.1899320839914895</v>
          </cell>
        </row>
        <row r="108">
          <cell r="D108">
            <v>101</v>
          </cell>
          <cell r="E108">
            <v>0.17722747015793711</v>
          </cell>
          <cell r="F108">
            <v>0.18898948718561936</v>
          </cell>
        </row>
        <row r="109">
          <cell r="D109">
            <v>102</v>
          </cell>
          <cell r="E109">
            <v>0.17635656822818885</v>
          </cell>
          <cell r="F109">
            <v>0.18806078629661263</v>
          </cell>
        </row>
        <row r="110">
          <cell r="D110">
            <v>103</v>
          </cell>
          <cell r="E110">
            <v>0.17549838032159504</v>
          </cell>
          <cell r="F110">
            <v>0.18714564321957422</v>
          </cell>
        </row>
        <row r="111">
          <cell r="D111">
            <v>104</v>
          </cell>
          <cell r="E111">
            <v>0.1746526000719503</v>
          </cell>
          <cell r="F111">
            <v>0.18624373125575938</v>
          </cell>
        </row>
        <row r="112">
          <cell r="D112">
            <v>105</v>
          </cell>
          <cell r="E112">
            <v>0.17381893134980686</v>
          </cell>
          <cell r="F112">
            <v>0.18535473462256152</v>
          </cell>
        </row>
        <row r="113">
          <cell r="D113">
            <v>106</v>
          </cell>
          <cell r="E113">
            <v>0.17299708782685877</v>
          </cell>
          <cell r="F113">
            <v>0.18447834798898621</v>
          </cell>
        </row>
        <row r="114">
          <cell r="D114">
            <v>107</v>
          </cell>
          <cell r="E114">
            <v>0.17218679256277031</v>
          </cell>
          <cell r="F114">
            <v>0.18361427603505862</v>
          </cell>
        </row>
        <row r="115">
          <cell r="D115">
            <v>108</v>
          </cell>
          <cell r="E115">
            <v>0.1713877776130954</v>
          </cell>
          <cell r="F115">
            <v>0.18276223303372177</v>
          </cell>
        </row>
        <row r="116">
          <cell r="D116">
            <v>109</v>
          </cell>
          <cell r="E116">
            <v>0.17059978365702622</v>
          </cell>
          <cell r="F116">
            <v>0.18192194245388013</v>
          </cell>
        </row>
        <row r="117">
          <cell r="D117">
            <v>110</v>
          </cell>
          <cell r="E117">
            <v>0.16982255964379761</v>
          </cell>
          <cell r="F117">
            <v>0.18109313658333689</v>
          </cell>
        </row>
        <row r="118">
          <cell r="D118">
            <v>111</v>
          </cell>
          <cell r="E118">
            <v>0.169055862456652</v>
          </cell>
          <cell r="F118">
            <v>0.18027555617045746</v>
          </cell>
        </row>
        <row r="119">
          <cell r="D119">
            <v>112</v>
          </cell>
          <cell r="E119">
            <v>0.16829945659334308</v>
          </cell>
          <cell r="F119">
            <v>0.17946895008346903</v>
          </cell>
        </row>
        <row r="120">
          <cell r="D120">
            <v>113</v>
          </cell>
          <cell r="E120">
            <v>0.16755311386222491</v>
          </cell>
          <cell r="F120">
            <v>0.17867307498638033</v>
          </cell>
        </row>
        <row r="121">
          <cell r="D121">
            <v>114</v>
          </cell>
          <cell r="E121">
            <v>0.16681661309303655</v>
          </cell>
          <cell r="F121">
            <v>0.17788769503057164</v>
          </cell>
        </row>
        <row r="122">
          <cell r="D122">
            <v>115</v>
          </cell>
          <cell r="E122">
            <v>0.16608973986154832</v>
          </cell>
          <cell r="F122">
            <v>0.17711258156116708</v>
          </cell>
        </row>
        <row r="123">
          <cell r="D123">
            <v>116</v>
          </cell>
          <cell r="E123">
            <v>0.16537228622729278</v>
          </cell>
          <cell r="F123">
            <v>0.1763475128373593</v>
          </cell>
        </row>
        <row r="124">
          <cell r="D124">
            <v>117</v>
          </cell>
          <cell r="E124">
            <v>0.16466405048365088</v>
          </cell>
          <cell r="F124">
            <v>0.17559227376590988</v>
          </cell>
        </row>
        <row r="125">
          <cell r="D125">
            <v>118</v>
          </cell>
          <cell r="E125">
            <v>0.16396483691961164</v>
          </cell>
          <cell r="F125">
            <v>0.1748466556470977</v>
          </cell>
        </row>
        <row r="126">
          <cell r="D126">
            <v>119</v>
          </cell>
          <cell r="E126">
            <v>0.16327445559256662</v>
          </cell>
          <cell r="F126">
            <v>0.17411045593243443</v>
          </cell>
        </row>
        <row r="127">
          <cell r="D127">
            <v>120</v>
          </cell>
          <cell r="E127">
            <v>0.16259272211153938</v>
          </cell>
          <cell r="F127">
            <v>0.17338347799350776</v>
          </cell>
        </row>
        <row r="128">
          <cell r="D128">
            <v>121</v>
          </cell>
          <cell r="E128">
            <v>0.16191945743028929</v>
          </cell>
          <cell r="F128">
            <v>0.17266553090135409</v>
          </cell>
        </row>
        <row r="129">
          <cell r="D129">
            <v>122</v>
          </cell>
          <cell r="E129">
            <v>0.16125448764976169</v>
          </cell>
          <cell r="F129">
            <v>0.17195642921579793</v>
          </cell>
        </row>
        <row r="130">
          <cell r="D130">
            <v>123</v>
          </cell>
          <cell r="E130">
            <v>0.16059764382938957</v>
          </cell>
          <cell r="F130">
            <v>0.17125599278423037</v>
          </cell>
        </row>
        <row r="131">
          <cell r="D131">
            <v>124</v>
          </cell>
          <cell r="E131">
            <v>0.15994876180678247</v>
          </cell>
          <cell r="F131">
            <v>0.17056404654933124</v>
          </cell>
        </row>
        <row r="132">
          <cell r="D132">
            <v>125</v>
          </cell>
          <cell r="E132">
            <v>0.15930768202536452</v>
          </cell>
          <cell r="F132">
            <v>0.16988042036526804</v>
          </cell>
        </row>
        <row r="133">
          <cell r="D133">
            <v>126</v>
          </cell>
          <cell r="E133">
            <v>0.15867424936955185</v>
          </cell>
          <cell r="F133">
            <v>0.1692049488219346</v>
          </cell>
        </row>
        <row r="134">
          <cell r="D134">
            <v>127</v>
          </cell>
          <cell r="E134">
            <v>0.1580483130070818</v>
          </cell>
          <cell r="F134">
            <v>0.16853747107681627</v>
          </cell>
        </row>
        <row r="135">
          <cell r="D135">
            <v>128</v>
          </cell>
          <cell r="E135">
            <v>0.15742972623813059</v>
          </cell>
          <cell r="F135">
            <v>0.1678778306940939</v>
          </cell>
        </row>
        <row r="136">
          <cell r="D136">
            <v>129</v>
          </cell>
          <cell r="E136">
            <v>0.15681834635087663</v>
          </cell>
          <cell r="F136">
            <v>0.16722587549062143</v>
          </cell>
        </row>
        <row r="137">
          <cell r="D137">
            <v>130</v>
          </cell>
          <cell r="E137">
            <v>0.15621403448318619</v>
          </cell>
          <cell r="F137">
            <v>0.16658145738843208</v>
          </cell>
        </row>
        <row r="138">
          <cell r="D138">
            <v>131</v>
          </cell>
          <cell r="E138">
            <v>0.1556166554901178</v>
          </cell>
          <cell r="F138">
            <v>0.16594443227344935</v>
          </cell>
        </row>
        <row r="139">
          <cell r="D139">
            <v>132</v>
          </cell>
          <cell r="E139">
            <v>0.1550260778169574</v>
          </cell>
          <cell r="F139">
            <v>0.16531465986009608</v>
          </cell>
        </row>
        <row r="140">
          <cell r="D140">
            <v>133</v>
          </cell>
          <cell r="E140">
            <v>0.1544421733775142</v>
          </cell>
          <cell r="F140">
            <v>0.16469200356151306</v>
          </cell>
        </row>
        <row r="141">
          <cell r="D141">
            <v>134</v>
          </cell>
          <cell r="E141">
            <v>0.15386481743742128</v>
          </cell>
          <cell r="F141">
            <v>0.16407633036511468</v>
          </cell>
        </row>
        <row r="142">
          <cell r="D142">
            <v>135</v>
          </cell>
          <cell r="E142">
            <v>0.15329388850219919</v>
          </cell>
          <cell r="F142">
            <v>0.16346751071322382</v>
          </cell>
        </row>
        <row r="143">
          <cell r="D143">
            <v>136</v>
          </cell>
          <cell r="E143">
            <v>0.15272926820985516</v>
          </cell>
          <cell r="F143">
            <v>0.16286541838854302</v>
          </cell>
        </row>
        <row r="144">
          <cell r="D144">
            <v>137</v>
          </cell>
          <cell r="E144">
            <v>0.15217084122780183</v>
          </cell>
          <cell r="F144">
            <v>0.16226993040423207</v>
          </cell>
        </row>
        <row r="145">
          <cell r="D145">
            <v>138</v>
          </cell>
          <cell r="E145">
            <v>0.15161849515389164</v>
          </cell>
          <cell r="F145">
            <v>0.1616809268983746</v>
          </cell>
        </row>
        <row r="146">
          <cell r="D146">
            <v>139</v>
          </cell>
          <cell r="E146">
            <v>0.15107212042137455</v>
          </cell>
          <cell r="F146">
            <v>0.16109829103262782</v>
          </cell>
        </row>
        <row r="147">
          <cell r="D147">
            <v>140</v>
          </cell>
          <cell r="E147">
            <v>0.15053161020759612</v>
          </cell>
          <cell r="F147">
            <v>0.16052190889486131</v>
          </cell>
        </row>
        <row r="148">
          <cell r="D148">
            <v>141</v>
          </cell>
          <cell r="E148">
            <v>0.14999686034626322</v>
          </cell>
          <cell r="F148">
            <v>0.15995166940560032</v>
          </cell>
        </row>
        <row r="149">
          <cell r="D149">
            <v>142</v>
          </cell>
          <cell r="E149">
            <v>0.14946776924311442</v>
          </cell>
          <cell r="F149">
            <v>0.15938746422809899</v>
          </cell>
        </row>
        <row r="150">
          <cell r="D150">
            <v>143</v>
          </cell>
          <cell r="E150">
            <v>0.14894423779483895</v>
          </cell>
          <cell r="F150">
            <v>0.15882918768187876</v>
          </cell>
        </row>
        <row r="151">
          <cell r="D151">
            <v>144</v>
          </cell>
          <cell r="E151">
            <v>0.14842616931109853</v>
          </cell>
          <cell r="F151">
            <v>0.15827673665957459</v>
          </cell>
        </row>
        <row r="152">
          <cell r="D152">
            <v>145</v>
          </cell>
          <cell r="E152">
            <v>0.14791346943951156</v>
          </cell>
          <cell r="F152">
            <v>0.15773001054694089</v>
          </cell>
        </row>
        <row r="153">
          <cell r="D153">
            <v>146</v>
          </cell>
          <cell r="E153">
            <v>0.14740604609346863</v>
          </cell>
          <cell r="F153">
            <v>0.15718891114587624</v>
          </cell>
        </row>
        <row r="154">
          <cell r="D154">
            <v>147</v>
          </cell>
          <cell r="E154">
            <v>0.14690380938265321</v>
          </cell>
          <cell r="F154">
            <v>0.15665334260033295</v>
          </cell>
        </row>
        <row r="155">
          <cell r="D155">
            <v>148</v>
          </cell>
          <cell r="E155">
            <v>0.14640667154614859</v>
          </cell>
          <cell r="F155">
            <v>0.15612321132498469</v>
          </cell>
        </row>
        <row r="156">
          <cell r="D156">
            <v>149</v>
          </cell>
          <cell r="E156">
            <v>0.14591454688801861</v>
          </cell>
          <cell r="F156">
            <v>0.15559842593653164</v>
          </cell>
        </row>
        <row r="157">
          <cell r="D157">
            <v>150</v>
          </cell>
          <cell r="E157">
            <v>0.14542735171525406</v>
          </cell>
          <cell r="F157">
            <v>0.15507889718752885</v>
          </cell>
        </row>
        <row r="158">
          <cell r="D158">
            <v>151</v>
          </cell>
          <cell r="E158">
            <v>0.14494500427798324</v>
          </cell>
          <cell r="F158">
            <v>0.15456453790262864</v>
          </cell>
        </row>
        <row r="159">
          <cell r="D159">
            <v>152</v>
          </cell>
          <cell r="E159">
            <v>0.14446742471184945</v>
          </cell>
          <cell r="F159">
            <v>0.15405526291713389</v>
          </cell>
        </row>
        <row r="160">
          <cell r="D160">
            <v>153</v>
          </cell>
          <cell r="E160">
            <v>0.14399453498246345</v>
          </cell>
          <cell r="F160">
            <v>0.15355098901776398</v>
          </cell>
        </row>
        <row r="161">
          <cell r="D161">
            <v>154</v>
          </cell>
          <cell r="E161">
            <v>0.14352625883184283</v>
          </cell>
          <cell r="F161">
            <v>0.15305163488553955</v>
          </cell>
        </row>
        <row r="162">
          <cell r="D162">
            <v>155</v>
          </cell>
          <cell r="E162">
            <v>0.14306252172675507</v>
          </cell>
          <cell r="F162">
            <v>0.15255712104069724</v>
          </cell>
        </row>
        <row r="163">
          <cell r="D163">
            <v>156</v>
          </cell>
          <cell r="E163">
            <v>0.14260325080888492</v>
          </cell>
          <cell r="F163">
            <v>0.15206736978954977</v>
          </cell>
        </row>
        <row r="164">
          <cell r="D164">
            <v>157</v>
          </cell>
          <cell r="E164">
            <v>0.14214837484675008</v>
          </cell>
          <cell r="F164">
            <v>0.15158230517321059</v>
          </cell>
        </row>
        <row r="165">
          <cell r="D165">
            <v>158</v>
          </cell>
          <cell r="E165">
            <v>0.14169782418929355</v>
          </cell>
          <cell r="F165">
            <v>0.15110185291810602</v>
          </cell>
        </row>
        <row r="166">
          <cell r="D166">
            <v>159</v>
          </cell>
          <cell r="E166">
            <v>0.14125153072108371</v>
          </cell>
          <cell r="F166">
            <v>0.15062594038820248</v>
          </cell>
        </row>
        <row r="167">
          <cell r="D167">
            <v>160</v>
          </cell>
          <cell r="E167">
            <v>0.14080942781905689</v>
          </cell>
          <cell r="F167">
            <v>0.15015449653887789</v>
          </cell>
        </row>
        <row r="168">
          <cell r="D168">
            <v>161</v>
          </cell>
          <cell r="E168">
            <v>0.14037145031074008</v>
          </cell>
          <cell r="F168">
            <v>0.14968745187237179</v>
          </cell>
        </row>
        <row r="169">
          <cell r="D169">
            <v>162</v>
          </cell>
          <cell r="E169">
            <v>0.13993753443389387</v>
          </cell>
          <cell r="F169">
            <v>0.14922473839475014</v>
          </cell>
        </row>
        <row r="170">
          <cell r="D170">
            <v>163</v>
          </cell>
          <cell r="E170">
            <v>0.13950761779751975</v>
          </cell>
          <cell r="F170">
            <v>0.14876628957432458</v>
          </cell>
        </row>
        <row r="171">
          <cell r="D171">
            <v>164</v>
          </cell>
          <cell r="E171">
            <v>0.13908163934417658</v>
          </cell>
          <cell r="F171">
            <v>0.14831204030146802</v>
          </cell>
        </row>
        <row r="172">
          <cell r="D172">
            <v>165</v>
          </cell>
          <cell r="E172">
            <v>0.13865953931355557</v>
          </cell>
          <cell r="F172">
            <v>0.14786192684977228</v>
          </cell>
        </row>
        <row r="173">
          <cell r="D173">
            <v>166</v>
          </cell>
          <cell r="E173">
            <v>0.13824125920726354</v>
          </cell>
          <cell r="F173">
            <v>0.14741588683849394</v>
          </cell>
        </row>
        <row r="174">
          <cell r="D174">
            <v>167</v>
          </cell>
          <cell r="E174">
            <v>0.13782674175476803</v>
          </cell>
          <cell r="F174">
            <v>0.14697385919623959</v>
          </cell>
        </row>
        <row r="175">
          <cell r="D175">
            <v>168</v>
          </cell>
          <cell r="E175">
            <v>0.13741593088045886</v>
          </cell>
          <cell r="F175">
            <v>0.1465357841258412</v>
          </cell>
        </row>
        <row r="176">
          <cell r="D176">
            <v>169</v>
          </cell>
          <cell r="E176">
            <v>0.13700877167178324</v>
          </cell>
          <cell r="F176">
            <v>0.14610160307037653</v>
          </cell>
        </row>
        <row r="177">
          <cell r="D177">
            <v>170</v>
          </cell>
          <cell r="E177">
            <v>0.1366052103484135</v>
          </cell>
          <cell r="F177">
            <v>0.14567125868029054</v>
          </cell>
        </row>
        <row r="178">
          <cell r="D178">
            <v>171</v>
          </cell>
          <cell r="E178">
            <v>0.13620519423240768</v>
          </cell>
          <cell r="F178">
            <v>0.14524469478157578</v>
          </cell>
        </row>
        <row r="179">
          <cell r="D179">
            <v>172</v>
          </cell>
          <cell r="E179">
            <v>0.13580867171932587</v>
          </cell>
          <cell r="F179">
            <v>0.14482185634497169</v>
          </cell>
        </row>
        <row r="180">
          <cell r="D180">
            <v>173</v>
          </cell>
          <cell r="E180">
            <v>0.1354155922502662</v>
          </cell>
          <cell r="F180">
            <v>0.14440268945614468</v>
          </cell>
        </row>
        <row r="181">
          <cell r="D181">
            <v>174</v>
          </cell>
          <cell r="E181">
            <v>0.13502590628478583</v>
          </cell>
          <cell r="F181">
            <v>0.14398714128681214</v>
          </cell>
        </row>
        <row r="182">
          <cell r="D182">
            <v>175</v>
          </cell>
          <cell r="E182">
            <v>0.13463956527467444</v>
          </cell>
          <cell r="F182">
            <v>0.1435751600667752</v>
          </cell>
        </row>
        <row r="183">
          <cell r="D183">
            <v>176</v>
          </cell>
          <cell r="E183">
            <v>0.13425652163854834</v>
          </cell>
          <cell r="F183">
            <v>0.14316669505682683</v>
          </cell>
        </row>
        <row r="184">
          <cell r="D184">
            <v>177</v>
          </cell>
          <cell r="E184">
            <v>0.13387672873723508</v>
          </cell>
          <cell r="F184">
            <v>0.14276169652250276</v>
          </cell>
        </row>
        <row r="185">
          <cell r="D185">
            <v>178</v>
          </cell>
          <cell r="E185">
            <v>0.13350014084992007</v>
          </cell>
          <cell r="F185">
            <v>0.14236011570864496</v>
          </cell>
        </row>
        <row r="186">
          <cell r="D186">
            <v>179</v>
          </cell>
          <cell r="E186">
            <v>0.13312671315102656</v>
          </cell>
          <cell r="F186">
            <v>0.14196190481474744</v>
          </cell>
        </row>
        <row r="187">
          <cell r="D187">
            <v>180</v>
          </cell>
          <cell r="E187">
            <v>0.13275640168780378</v>
          </cell>
          <cell r="F187">
            <v>0.1415670169710567</v>
          </cell>
        </row>
        <row r="188">
          <cell r="D188">
            <v>181</v>
          </cell>
          <cell r="E188">
            <v>0.13238916335859641</v>
          </cell>
          <cell r="F188">
            <v>0.14117540621539926</v>
          </cell>
        </row>
        <row r="189">
          <cell r="D189">
            <v>182</v>
          </cell>
          <cell r="E189">
            <v>0.13202495589177202</v>
          </cell>
          <cell r="F189">
            <v>0.14078702747071045</v>
          </cell>
        </row>
        <row r="190">
          <cell r="D190">
            <v>183</v>
          </cell>
          <cell r="E190">
            <v>0.13166373782528262</v>
          </cell>
          <cell r="F190">
            <v>0.14040183652323954</v>
          </cell>
        </row>
        <row r="191">
          <cell r="D191">
            <v>184</v>
          </cell>
          <cell r="E191">
            <v>0.13130546848683797</v>
          </cell>
          <cell r="F191">
            <v>0.14001979000140716</v>
          </cell>
        </row>
        <row r="192">
          <cell r="D192">
            <v>185</v>
          </cell>
          <cell r="E192">
            <v>0.13095010797466899</v>
          </cell>
          <cell r="F192">
            <v>0.13964084535529231</v>
          </cell>
        </row>
        <row r="193">
          <cell r="D193">
            <v>186</v>
          </cell>
          <cell r="E193">
            <v>0.13059761713886114</v>
          </cell>
          <cell r="F193">
            <v>0.13926496083672646</v>
          </cell>
        </row>
        <row r="194">
          <cell r="D194">
            <v>187</v>
          </cell>
          <cell r="E194">
            <v>0.13024795756323712</v>
          </cell>
          <cell r="F194">
            <v>0.1388920954799743</v>
          </cell>
        </row>
        <row r="195">
          <cell r="D195">
            <v>188</v>
          </cell>
          <cell r="E195">
            <v>0.12990109154777066</v>
          </cell>
          <cell r="F195">
            <v>0.13852220908298005</v>
          </cell>
        </row>
        <row r="196">
          <cell r="D196">
            <v>189</v>
          </cell>
          <cell r="E196">
            <v>0.12955698209151248</v>
          </cell>
          <cell r="F196">
            <v>0.13815526218916047</v>
          </cell>
        </row>
        <row r="197">
          <cell r="D197">
            <v>190</v>
          </cell>
          <cell r="E197">
            <v>0.12921559287601136</v>
          </cell>
          <cell r="F197">
            <v>0.13779121606972558</v>
          </cell>
        </row>
        <row r="198">
          <cell r="D198">
            <v>191</v>
          </cell>
          <cell r="E198">
            <v>0.12887688824921312</v>
          </cell>
          <cell r="F198">
            <v>0.13743003270650908</v>
          </cell>
        </row>
        <row r="199">
          <cell r="D199">
            <v>192</v>
          </cell>
          <cell r="E199">
            <v>0.12854083320982157</v>
          </cell>
          <cell r="F199">
            <v>0.13707167477529134</v>
          </cell>
        </row>
        <row r="200">
          <cell r="D200">
            <v>193</v>
          </cell>
          <cell r="E200">
            <v>0.12820739339210546</v>
          </cell>
          <cell r="F200">
            <v>0.1367161056295981</v>
          </cell>
        </row>
        <row r="201">
          <cell r="D201">
            <v>194</v>
          </cell>
          <cell r="E201">
            <v>0.12787653505113711</v>
          </cell>
          <cell r="F201">
            <v>0.13636328928495936</v>
          </cell>
        </row>
        <row r="202">
          <cell r="D202">
            <v>195</v>
          </cell>
          <cell r="E202">
            <v>0.12754822504844743</v>
          </cell>
          <cell r="F202">
            <v>0.13601319040361248</v>
          </cell>
        </row>
        <row r="203">
          <cell r="D203">
            <v>196</v>
          </cell>
          <cell r="E203">
            <v>0.12722243083808446</v>
          </cell>
          <cell r="F203">
            <v>0.13566577427963536</v>
          </cell>
        </row>
        <row r="204">
          <cell r="D204">
            <v>197</v>
          </cell>
          <cell r="E204">
            <v>0.12689912045306131</v>
          </cell>
          <cell r="F204">
            <v>0.13532100682449505</v>
          </cell>
        </row>
        <row r="205">
          <cell r="D205">
            <v>198</v>
          </cell>
          <cell r="E205">
            <v>0.12657826249218132</v>
          </cell>
          <cell r="F205">
            <v>0.13497885455299843</v>
          </cell>
        </row>
        <row r="206">
          <cell r="D206">
            <v>199</v>
          </cell>
          <cell r="E206">
            <v>0.12625982610722739</v>
          </cell>
          <cell r="F206">
            <v>0.13463928456963153</v>
          </cell>
        </row>
        <row r="207">
          <cell r="D207">
            <v>200</v>
          </cell>
          <cell r="E207">
            <v>0.12594378099050449</v>
          </cell>
          <cell r="F207">
            <v>0.13430226455527514</v>
          </cell>
        </row>
        <row r="208">
          <cell r="D208">
            <v>201</v>
          </cell>
          <cell r="E208">
            <v>0.12563009736272324</v>
          </cell>
          <cell r="F208">
            <v>0.13396776275428418</v>
          </cell>
        </row>
        <row r="209">
          <cell r="D209">
            <v>202</v>
          </cell>
          <cell r="E209">
            <v>0.12531874596121381</v>
          </cell>
          <cell r="F209">
            <v>0.13363574796191957</v>
          </cell>
        </row>
        <row r="210">
          <cell r="D210">
            <v>203</v>
          </cell>
          <cell r="E210">
            <v>0.1250096980284596</v>
          </cell>
          <cell r="F210">
            <v>0.13330618951212089</v>
          </cell>
        </row>
        <row r="211">
          <cell r="D211">
            <v>204</v>
          </cell>
          <cell r="E211">
            <v>0.12470292530094039</v>
          </cell>
          <cell r="F211">
            <v>0.13297905726560896</v>
          </cell>
        </row>
        <row r="212">
          <cell r="D212">
            <v>205</v>
          </cell>
          <cell r="E212">
            <v>0.12439839999827523</v>
          </cell>
          <cell r="F212">
            <v>0.13265432159830837</v>
          </cell>
        </row>
        <row r="213">
          <cell r="D213">
            <v>206</v>
          </cell>
          <cell r="E213">
            <v>0.12409609481265559</v>
          </cell>
          <cell r="F213">
            <v>0.13233195339007917</v>
          </cell>
        </row>
        <row r="214">
          <cell r="D214">
            <v>207</v>
          </cell>
          <cell r="E214">
            <v>0.12379598289855952</v>
          </cell>
          <cell r="F214">
            <v>0.13201192401374848</v>
          </cell>
        </row>
        <row r="215">
          <cell r="D215">
            <v>208</v>
          </cell>
          <cell r="E215">
            <v>0.12349803786273815</v>
          </cell>
          <cell r="F215">
            <v>0.13169420532443241</v>
          </cell>
        </row>
        <row r="216">
          <cell r="D216">
            <v>209</v>
          </cell>
          <cell r="E216">
            <v>0.12320223375446608</v>
          </cell>
          <cell r="F216">
            <v>0.13137876964913942</v>
          </cell>
        </row>
        <row r="217">
          <cell r="D217">
            <v>210</v>
          </cell>
          <cell r="E217">
            <v>0.12290854505604741</v>
          </cell>
          <cell r="F217">
            <v>0.1310655897766462</v>
          </cell>
        </row>
        <row r="218">
          <cell r="D218">
            <v>211</v>
          </cell>
          <cell r="E218">
            <v>0.12261694667356941</v>
          </cell>
          <cell r="F218">
            <v>0.13075463894763781</v>
          </cell>
        </row>
        <row r="219">
          <cell r="D219">
            <v>212</v>
          </cell>
          <cell r="E219">
            <v>0.12232741392789655</v>
          </cell>
          <cell r="F219">
            <v>0.13044589084510383</v>
          </cell>
        </row>
        <row r="220">
          <cell r="D220">
            <v>213</v>
          </cell>
          <cell r="E220">
            <v>0.12203992254589725</v>
          </cell>
          <cell r="F220">
            <v>0.13013931958498307</v>
          </cell>
        </row>
        <row r="221">
          <cell r="D221">
            <v>214</v>
          </cell>
          <cell r="E221">
            <v>0.12175444865189627</v>
          </cell>
          <cell r="F221">
            <v>0.12983489970704853</v>
          </cell>
        </row>
        <row r="222">
          <cell r="D222">
            <v>215</v>
          </cell>
          <cell r="E222">
            <v>0.12147096875934636</v>
          </cell>
          <cell r="F222">
            <v>0.12953260616602635</v>
          </cell>
        </row>
        <row r="223">
          <cell r="D223">
            <v>216</v>
          </cell>
          <cell r="E223">
            <v>0.12118945976271173</v>
          </cell>
          <cell r="F223">
            <v>0.12923241432294072</v>
          </cell>
        </row>
        <row r="224">
          <cell r="D224">
            <v>217</v>
          </cell>
          <cell r="E224">
            <v>0.12090989892955789</v>
          </cell>
          <cell r="F224">
            <v>0.12893429993667857</v>
          </cell>
        </row>
        <row r="225">
          <cell r="D225">
            <v>218</v>
          </cell>
          <cell r="E225">
            <v>0.12063226389284118</v>
          </cell>
          <cell r="F225">
            <v>0.1286382391557675</v>
          </cell>
        </row>
        <row r="226">
          <cell r="D226">
            <v>219</v>
          </cell>
          <cell r="E226">
            <v>0.12035653264339194</v>
          </cell>
          <cell r="F226">
            <v>0.12834420851036007</v>
          </cell>
        </row>
        <row r="227">
          <cell r="D227">
            <v>220</v>
          </cell>
          <cell r="E227">
            <v>0.12008268352258621</v>
          </cell>
          <cell r="F227">
            <v>0.12805218490441916</v>
          </cell>
        </row>
        <row r="228">
          <cell r="D228">
            <v>221</v>
          </cell>
          <cell r="E228">
            <v>0.11981069521519966</v>
          </cell>
          <cell r="F228">
            <v>0.12776214560809754</v>
          </cell>
        </row>
        <row r="229">
          <cell r="D229">
            <v>222</v>
          </cell>
          <cell r="E229">
            <v>0.1195405467424389</v>
          </cell>
          <cell r="F229">
            <v>0.12747406825030683</v>
          </cell>
        </row>
        <row r="230">
          <cell r="D230">
            <v>223</v>
          </cell>
          <cell r="E230">
            <v>0.11927221745514505</v>
          </cell>
          <cell r="F230">
            <v>0.12718793081146984</v>
          </cell>
        </row>
        <row r="231">
          <cell r="D231">
            <v>224</v>
          </cell>
          <cell r="E231">
            <v>0.11900568702716388</v>
          </cell>
          <cell r="F231">
            <v>0.12690371161645095</v>
          </cell>
        </row>
        <row r="232">
          <cell r="D232">
            <v>225</v>
          </cell>
          <cell r="E232">
            <v>0.11874093544887881</v>
          </cell>
          <cell r="F232">
            <v>0.12662138932765965</v>
          </cell>
        </row>
        <row r="233">
          <cell r="D233">
            <v>226</v>
          </cell>
          <cell r="E233">
            <v>0.11847794302090096</v>
          </cell>
          <cell r="F233">
            <v>0.12634094293832204</v>
          </cell>
        </row>
        <row r="234">
          <cell r="D234">
            <v>227</v>
          </cell>
          <cell r="E234">
            <v>0.11821669034791253</v>
          </cell>
          <cell r="F234">
            <v>0.12606235176591543</v>
          </cell>
        </row>
        <row r="235">
          <cell r="D235">
            <v>228</v>
          </cell>
          <cell r="E235">
            <v>0.11795715833265877</v>
          </cell>
          <cell r="F235">
            <v>0.12578559544576173</v>
          </cell>
        </row>
        <row r="236">
          <cell r="D236">
            <v>229</v>
          </cell>
          <cell r="E236">
            <v>0.11769932817008438</v>
          </cell>
          <cell r="F236">
            <v>0.12551065392477465</v>
          </cell>
        </row>
        <row r="237">
          <cell r="D237">
            <v>230</v>
          </cell>
          <cell r="E237">
            <v>0.11744318134161044</v>
          </cell>
          <cell r="F237">
            <v>0.12523750745535672</v>
          </cell>
        </row>
        <row r="238">
          <cell r="D238">
            <v>231</v>
          </cell>
          <cell r="E238">
            <v>0.11718869960954752</v>
          </cell>
          <cell r="F238">
            <v>0.12496613658944172</v>
          </cell>
        </row>
        <row r="239">
          <cell r="D239">
            <v>232</v>
          </cell>
          <cell r="E239">
            <v>0.11693586501164142</v>
          </cell>
          <cell r="F239">
            <v>0.1246965221726785</v>
          </cell>
        </row>
        <row r="240">
          <cell r="D240">
            <v>233</v>
          </cell>
          <cell r="E240">
            <v>0.11668465985574812</v>
          </cell>
          <cell r="F240">
            <v>0.12442864533875229</v>
          </cell>
        </row>
        <row r="241">
          <cell r="D241">
            <v>234</v>
          </cell>
          <cell r="E241">
            <v>0.11643506671463352</v>
          </cell>
          <cell r="F241">
            <v>0.12416248750383958</v>
          </cell>
        </row>
        <row r="242">
          <cell r="D242">
            <v>235</v>
          </cell>
          <cell r="E242">
            <v>0.11618706842089542</v>
          </cell>
          <cell r="F242">
            <v>0.12389803036119287</v>
          </cell>
        </row>
        <row r="243">
          <cell r="D243">
            <v>236</v>
          </cell>
          <cell r="E243">
            <v>0.11594064806200378</v>
          </cell>
          <cell r="F243">
            <v>0.12363525587585195</v>
          </cell>
        </row>
        <row r="244">
          <cell r="D244">
            <v>237</v>
          </cell>
          <cell r="E244">
            <v>0.11569578897545624</v>
          </cell>
          <cell r="F244">
            <v>0.12337414627947774</v>
          </cell>
        </row>
        <row r="245">
          <cell r="D245">
            <v>238</v>
          </cell>
          <cell r="E245">
            <v>0.11545247474404567</v>
          </cell>
          <cell r="F245">
            <v>0.12311468406530593</v>
          </cell>
        </row>
        <row r="246">
          <cell r="D246">
            <v>239</v>
          </cell>
          <cell r="E246">
            <v>0.11521068919123693</v>
          </cell>
          <cell r="F246">
            <v>0.12285685198321677</v>
          </cell>
        </row>
        <row r="247">
          <cell r="D247">
            <v>240</v>
          </cell>
          <cell r="E247">
            <v>0.11497041637664941</v>
          </cell>
          <cell r="F247">
            <v>0.12260063303491787</v>
          </cell>
        </row>
        <row r="248">
          <cell r="D248">
            <v>241</v>
          </cell>
          <cell r="E248">
            <v>0.11473164059164291</v>
          </cell>
          <cell r="F248">
            <v>0.12234601046923713</v>
          </cell>
        </row>
        <row r="249">
          <cell r="D249">
            <v>242</v>
          </cell>
          <cell r="E249">
            <v>0.11449434635500406</v>
          </cell>
          <cell r="F249">
            <v>0.12209296777752283</v>
          </cell>
        </row>
        <row r="250">
          <cell r="D250">
            <v>243</v>
          </cell>
          <cell r="E250">
            <v>0.11425851840873028</v>
          </cell>
          <cell r="F250">
            <v>0.12184148868914786</v>
          </cell>
        </row>
        <row r="251">
          <cell r="D251">
            <v>244</v>
          </cell>
          <cell r="E251">
            <v>0.11402414171390887</v>
          </cell>
          <cell r="F251">
            <v>0.12159155716711528</v>
          </cell>
        </row>
        <row r="252">
          <cell r="D252">
            <v>245</v>
          </cell>
          <cell r="E252">
            <v>0.11379120144668894</v>
          </cell>
          <cell r="F252">
            <v>0.12134315740376288</v>
          </cell>
        </row>
        <row r="253">
          <cell r="D253">
            <v>246</v>
          </cell>
          <cell r="E253">
            <v>0.11355968299434327</v>
          </cell>
          <cell r="F253">
            <v>0.12109627381656375</v>
          </cell>
        </row>
        <row r="254">
          <cell r="D254">
            <v>247</v>
          </cell>
          <cell r="E254">
            <v>0.11332957195141799</v>
          </cell>
          <cell r="F254">
            <v>0.12085089104402041</v>
          </cell>
        </row>
        <row r="255">
          <cell r="D255">
            <v>248</v>
          </cell>
          <cell r="E255">
            <v>0.11310085411596775</v>
          </cell>
          <cell r="F255">
            <v>0.12060699394165009</v>
          </cell>
        </row>
        <row r="256">
          <cell r="D256">
            <v>249</v>
          </cell>
          <cell r="E256">
            <v>0.11287351548587421</v>
          </cell>
          <cell r="F256">
            <v>0.12036456757805887</v>
          </cell>
        </row>
        <row r="257">
          <cell r="D257">
            <v>250</v>
          </cell>
          <cell r="E257">
            <v>0.11264754225524552</v>
          </cell>
          <cell r="F257">
            <v>0.12012359723110229</v>
          </cell>
        </row>
        <row r="258">
          <cell r="D258">
            <v>251</v>
          </cell>
          <cell r="E258">
            <v>0.11242292081089476</v>
          </cell>
          <cell r="F258">
            <v>0.11988406838413003</v>
          </cell>
        </row>
        <row r="259">
          <cell r="D259">
            <v>252</v>
          </cell>
          <cell r="E259">
            <v>0.11219963772889538</v>
          </cell>
          <cell r="F259">
            <v>0.11964596672231267</v>
          </cell>
        </row>
        <row r="260">
          <cell r="D260">
            <v>253</v>
          </cell>
          <cell r="E260">
            <v>0.11197767977121154</v>
          </cell>
          <cell r="F260">
            <v>0.11940927812904858</v>
          </cell>
        </row>
        <row r="261">
          <cell r="D261">
            <v>254</v>
          </cell>
          <cell r="E261">
            <v>0.11175703388240156</v>
          </cell>
          <cell r="F261">
            <v>0.1191739886824484</v>
          </cell>
        </row>
        <row r="262">
          <cell r="D262">
            <v>255</v>
          </cell>
          <cell r="E262">
            <v>0.11153768718639245</v>
          </cell>
          <cell r="F262">
            <v>0.11894008465189558</v>
          </cell>
        </row>
        <row r="263">
          <cell r="D263">
            <v>256</v>
          </cell>
          <cell r="E263">
            <v>0.11131962698332389</v>
          </cell>
          <cell r="F263">
            <v>0.11870755249468093</v>
          </cell>
        </row>
        <row r="264">
          <cell r="D264">
            <v>257</v>
          </cell>
          <cell r="E264">
            <v>0.11110284074645974</v>
          </cell>
          <cell r="F264">
            <v>0.11847637885270915</v>
          </cell>
        </row>
        <row r="265">
          <cell r="D265">
            <v>258</v>
          </cell>
          <cell r="E265">
            <v>0.11088731611916555</v>
          </cell>
          <cell r="F265">
            <v>0.1182465505492757</v>
          </cell>
        </row>
        <row r="266">
          <cell r="D266">
            <v>259</v>
          </cell>
          <cell r="E266">
            <v>0.11067304091195014</v>
          </cell>
          <cell r="F266">
            <v>0.11801805458591209</v>
          </cell>
        </row>
        <row r="267">
          <cell r="D267">
            <v>260</v>
          </cell>
          <cell r="E267">
            <v>0.11046000309957014</v>
          </cell>
          <cell r="F267">
            <v>0.11779087813929824</v>
          </cell>
        </row>
        <row r="268">
          <cell r="D268">
            <v>261</v>
          </cell>
          <cell r="E268">
            <v>0.11024819081819519</v>
          </cell>
          <cell r="F268">
            <v>0.11756500855823952</v>
          </cell>
        </row>
        <row r="269">
          <cell r="D269">
            <v>262</v>
          </cell>
          <cell r="E269">
            <v>0.11003759236263308</v>
          </cell>
          <cell r="F269">
            <v>0.1173404333607078</v>
          </cell>
        </row>
        <row r="270">
          <cell r="D270">
            <v>263</v>
          </cell>
          <cell r="E270">
            <v>0.10982819618361274</v>
          </cell>
          <cell r="F270">
            <v>0.11711714023094402</v>
          </cell>
        </row>
        <row r="271">
          <cell r="D271">
            <v>264</v>
          </cell>
          <cell r="E271">
            <v>0.10961999088512399</v>
          </cell>
          <cell r="F271">
            <v>0.11689511701662149</v>
          </cell>
        </row>
        <row r="272">
          <cell r="D272">
            <v>265</v>
          </cell>
          <cell r="E272">
            <v>0.1094129652218125</v>
          </cell>
          <cell r="F272">
            <v>0.11667435172606787</v>
          </cell>
        </row>
        <row r="273">
          <cell r="D273">
            <v>266</v>
          </cell>
          <cell r="E273">
            <v>0.10920710809642878</v>
          </cell>
          <cell r="F273">
            <v>0.11645483252554492</v>
          </cell>
        </row>
        <row r="274">
          <cell r="D274">
            <v>267</v>
          </cell>
          <cell r="E274">
            <v>0.10900240855732957</v>
          </cell>
          <cell r="F274">
            <v>0.11623654773658405</v>
          </cell>
        </row>
        <row r="275">
          <cell r="D275">
            <v>268</v>
          </cell>
          <cell r="E275">
            <v>0.10879885579603074</v>
          </cell>
          <cell r="F275">
            <v>0.11601948583337683</v>
          </cell>
        </row>
        <row r="276">
          <cell r="D276">
            <v>269</v>
          </cell>
          <cell r="E276">
            <v>0.10859643914481017</v>
          </cell>
          <cell r="F276">
            <v>0.11580363544021874</v>
          </cell>
        </row>
        <row r="277">
          <cell r="D277">
            <v>270</v>
          </cell>
          <cell r="E277">
            <v>0.10839514807435958</v>
          </cell>
          <cell r="F277">
            <v>0.11558898532900518</v>
          </cell>
        </row>
        <row r="278">
          <cell r="D278">
            <v>271</v>
          </cell>
          <cell r="E278">
            <v>0.10819497219148395</v>
          </cell>
          <cell r="F278">
            <v>0.11537552441677817</v>
          </cell>
        </row>
        <row r="279">
          <cell r="D279">
            <v>272</v>
          </cell>
          <cell r="E279">
            <v>0.10799590123684759</v>
          </cell>
          <cell r="F279">
            <v>0.11516324176332299</v>
          </cell>
        </row>
        <row r="280">
          <cell r="D280">
            <v>273</v>
          </cell>
          <cell r="E280">
            <v>0.10779792508276569</v>
          </cell>
          <cell r="F280">
            <v>0.11495212656881293</v>
          </cell>
        </row>
        <row r="281">
          <cell r="D281">
            <v>274</v>
          </cell>
          <cell r="E281">
            <v>0.10760103373104012</v>
          </cell>
          <cell r="F281">
            <v>0.11474216817150161</v>
          </cell>
        </row>
        <row r="282">
          <cell r="D282">
            <v>275</v>
          </cell>
          <cell r="E282">
            <v>0.10740521731083867</v>
          </cell>
          <cell r="F282">
            <v>0.11453335604546147</v>
          </cell>
        </row>
        <row r="283">
          <cell r="D283">
            <v>276</v>
          </cell>
          <cell r="E283">
            <v>0.10721046607661648</v>
          </cell>
          <cell r="F283">
            <v>0.11432567979836716</v>
          </cell>
        </row>
        <row r="284">
          <cell r="D284">
            <v>277</v>
          </cell>
          <cell r="E284">
            <v>0.1070167704060789</v>
          </cell>
          <cell r="F284">
            <v>0.11411912916932332</v>
          </cell>
        </row>
        <row r="285">
          <cell r="D285">
            <v>278</v>
          </cell>
          <cell r="E285">
            <v>0.10682412079818467</v>
          </cell>
          <cell r="F285">
            <v>0.11391369402673511</v>
          </cell>
        </row>
        <row r="286">
          <cell r="D286">
            <v>279</v>
          </cell>
          <cell r="E286">
            <v>0.1066325078711883</v>
          </cell>
          <cell r="F286">
            <v>0.11370936436622082</v>
          </cell>
        </row>
        <row r="287">
          <cell r="D287">
            <v>280</v>
          </cell>
          <cell r="E287">
            <v>0.10644192236072134</v>
          </cell>
          <cell r="F287">
            <v>0.11350613030856563</v>
          </cell>
        </row>
        <row r="288">
          <cell r="D288">
            <v>281</v>
          </cell>
          <cell r="E288">
            <v>0.1062523551179107</v>
          </cell>
          <cell r="F288">
            <v>0.11330398209771519</v>
          </cell>
        </row>
        <row r="289">
          <cell r="D289">
            <v>282</v>
          </cell>
          <cell r="E289">
            <v>0.10606379710753427</v>
          </cell>
          <cell r="F289">
            <v>0.1131029100988088</v>
          </cell>
        </row>
        <row r="290">
          <cell r="D290">
            <v>283</v>
          </cell>
          <cell r="E290">
            <v>0.10587623940621203</v>
          </cell>
          <cell r="F290">
            <v>0.11290290479625037</v>
          </cell>
        </row>
        <row r="291">
          <cell r="D291">
            <v>284</v>
          </cell>
          <cell r="E291">
            <v>0.10568967320063229</v>
          </cell>
          <cell r="F291">
            <v>0.11270395679181706</v>
          </cell>
        </row>
        <row r="292">
          <cell r="D292">
            <v>285</v>
          </cell>
          <cell r="E292">
            <v>0.10550408978581229</v>
          </cell>
          <cell r="F292">
            <v>0.11250605680280447</v>
          </cell>
        </row>
        <row r="293">
          <cell r="D293">
            <v>286</v>
          </cell>
          <cell r="E293">
            <v>0.10531948056339228</v>
          </cell>
          <cell r="F293">
            <v>0.11230919566020733</v>
          </cell>
        </row>
        <row r="294">
          <cell r="D294">
            <v>287</v>
          </cell>
          <cell r="E294">
            <v>0.10513583703996221</v>
          </cell>
          <cell r="F294">
            <v>0.11211336430693528</v>
          </cell>
        </row>
        <row r="295">
          <cell r="D295">
            <v>288</v>
          </cell>
          <cell r="E295">
            <v>0.10495315082542039</v>
          </cell>
          <cell r="F295">
            <v>0.11191855379606261</v>
          </cell>
        </row>
        <row r="296">
          <cell r="D296">
            <v>289</v>
          </cell>
          <cell r="E296">
            <v>0.10477141363136366</v>
          </cell>
          <cell r="F296">
            <v>0.11172475528911147</v>
          </cell>
        </row>
        <row r="297">
          <cell r="D297">
            <v>290</v>
          </cell>
          <cell r="E297">
            <v>0.10459061726950779</v>
          </cell>
          <cell r="F297">
            <v>0.11153196005436757</v>
          </cell>
        </row>
        <row r="298">
          <cell r="D298">
            <v>291</v>
          </cell>
          <cell r="E298">
            <v>0.10441075365013797</v>
          </cell>
          <cell r="F298">
            <v>0.11134015946522774</v>
          </cell>
        </row>
        <row r="299">
          <cell r="D299">
            <v>292</v>
          </cell>
          <cell r="E299">
            <v>0.10423181478058847</v>
          </cell>
          <cell r="F299">
            <v>0.11114934499857877</v>
          </cell>
        </row>
        <row r="300">
          <cell r="D300">
            <v>293</v>
          </cell>
          <cell r="E300">
            <v>0.10405379276375085</v>
          </cell>
          <cell r="F300">
            <v>0.11095950823320651</v>
          </cell>
        </row>
        <row r="301">
          <cell r="D301">
            <v>294</v>
          </cell>
          <cell r="E301">
            <v>0.10387667979661004</v>
          </cell>
          <cell r="F301">
            <v>0.11077064084823489</v>
          </cell>
        </row>
        <row r="302">
          <cell r="D302">
            <v>295</v>
          </cell>
          <cell r="E302">
            <v>0.10370046816880787</v>
          </cell>
          <cell r="F302">
            <v>0.11058273462159408</v>
          </cell>
        </row>
        <row r="303">
          <cell r="D303">
            <v>296</v>
          </cell>
          <cell r="E303">
            <v>0.10352515026123323</v>
          </cell>
          <cell r="F303">
            <v>0.11039578142851707</v>
          </cell>
        </row>
        <row r="304">
          <cell r="D304">
            <v>297</v>
          </cell>
          <cell r="E304">
            <v>0.10335071854463826</v>
          </cell>
          <cell r="F304">
            <v>0.11020977324006404</v>
          </cell>
        </row>
        <row r="305">
          <cell r="D305">
            <v>298</v>
          </cell>
          <cell r="E305">
            <v>0.10317716557828041</v>
          </cell>
          <cell r="F305">
            <v>0.1100247021216743</v>
          </cell>
        </row>
        <row r="306">
          <cell r="D306">
            <v>299</v>
          </cell>
          <cell r="E306">
            <v>0.10300448400858911</v>
          </cell>
          <cell r="F306">
            <v>0.10984056023174447</v>
          </cell>
        </row>
        <row r="307">
          <cell r="D307">
            <v>300</v>
          </cell>
          <cell r="E307">
            <v>0.10283266656785725</v>
          </cell>
          <cell r="F307">
            <v>0.10965733982023307</v>
          </cell>
        </row>
        <row r="308">
          <cell r="D308">
            <v>301</v>
          </cell>
          <cell r="E308">
            <v>0.10266170607295629</v>
          </cell>
          <cell r="F308">
            <v>0.10947503322729046</v>
          </cell>
        </row>
        <row r="309">
          <cell r="D309">
            <v>302</v>
          </cell>
          <cell r="E309">
            <v>0.10249159542407507</v>
          </cell>
          <cell r="F309">
            <v>0.10929363288191385</v>
          </cell>
        </row>
        <row r="310">
          <cell r="D310">
            <v>303</v>
          </cell>
          <cell r="E310">
            <v>0.10232232760348137</v>
          </cell>
          <cell r="F310">
            <v>0.10911313130062668</v>
          </cell>
        </row>
        <row r="311">
          <cell r="D311">
            <v>304</v>
          </cell>
          <cell r="E311">
            <v>0.10215389567430576</v>
          </cell>
          <cell r="F311">
            <v>0.10893352108618184</v>
          </cell>
        </row>
        <row r="312">
          <cell r="D312">
            <v>305</v>
          </cell>
          <cell r="E312">
            <v>0.10198629277934784</v>
          </cell>
          <cell r="F312">
            <v>0.1087547949262886</v>
          </cell>
        </row>
        <row r="313">
          <cell r="D313">
            <v>306</v>
          </cell>
          <cell r="E313">
            <v>0.10181951213990345</v>
          </cell>
          <cell r="F313">
            <v>0.108576945592362</v>
          </cell>
        </row>
        <row r="314">
          <cell r="D314">
            <v>307</v>
          </cell>
          <cell r="E314">
            <v>0.10165354705461324</v>
          </cell>
          <cell r="F314">
            <v>0.10839996593829504</v>
          </cell>
        </row>
        <row r="315">
          <cell r="D315">
            <v>308</v>
          </cell>
          <cell r="E315">
            <v>0.10148839089833166</v>
          </cell>
          <cell r="F315">
            <v>0.10822384889925257</v>
          </cell>
        </row>
        <row r="316">
          <cell r="D316">
            <v>309</v>
          </cell>
          <cell r="E316">
            <v>0.10132403712101622</v>
          </cell>
          <cell r="F316">
            <v>0.10804858749048685</v>
          </cell>
        </row>
        <row r="317">
          <cell r="D317">
            <v>310</v>
          </cell>
          <cell r="E317">
            <v>0.10116047924663631</v>
          </cell>
          <cell r="F317">
            <v>0.10787417480617395</v>
          </cell>
        </row>
        <row r="318">
          <cell r="D318">
            <v>311</v>
          </cell>
          <cell r="E318">
            <v>0.10099771087210146</v>
          </cell>
          <cell r="F318">
            <v>0.10770060401827092</v>
          </cell>
        </row>
        <row r="319">
          <cell r="D319">
            <v>312</v>
          </cell>
          <cell r="E319">
            <v>0.10083572566620856</v>
          </cell>
          <cell r="F319">
            <v>0.10752786837539299</v>
          </cell>
        </row>
        <row r="320">
          <cell r="D320">
            <v>313</v>
          </cell>
          <cell r="E320">
            <v>0.10067451736860733</v>
          </cell>
          <cell r="F320">
            <v>0.10735596120171065</v>
          </cell>
        </row>
        <row r="321">
          <cell r="D321">
            <v>314</v>
          </cell>
          <cell r="E321">
            <v>0.10051407978878427</v>
          </cell>
          <cell r="F321">
            <v>0.10718487589586589</v>
          </cell>
        </row>
        <row r="322">
          <cell r="D322">
            <v>315</v>
          </cell>
          <cell r="E322">
            <v>0.10035440680506406</v>
          </cell>
          <cell r="F322">
            <v>0.10701460592990754</v>
          </cell>
        </row>
        <row r="323">
          <cell r="D323">
            <v>316</v>
          </cell>
          <cell r="E323">
            <v>0.10019549236362867</v>
          </cell>
          <cell r="F323">
            <v>0.10684514484824507</v>
          </cell>
        </row>
        <row r="324">
          <cell r="D324">
            <v>317</v>
          </cell>
          <cell r="E324">
            <v>0.10003733047755313</v>
          </cell>
          <cell r="F324">
            <v>0.10667648626662063</v>
          </cell>
        </row>
        <row r="325">
          <cell r="D325">
            <v>318</v>
          </cell>
          <cell r="E325">
            <v>9.9879915225858248E-2</v>
          </cell>
          <cell r="F325">
            <v>0.10650862387109865</v>
          </cell>
        </row>
        <row r="326">
          <cell r="D326">
            <v>319</v>
          </cell>
          <cell r="E326">
            <v>9.9723240752579656E-2</v>
          </cell>
          <cell r="F326">
            <v>0.10634155141707326</v>
          </cell>
        </row>
        <row r="327">
          <cell r="D327">
            <v>320</v>
          </cell>
          <cell r="E327">
            <v>9.9567301265852823E-2</v>
          </cell>
          <cell r="F327">
            <v>0.10617526272829252</v>
          </cell>
        </row>
        <row r="328">
          <cell r="D328">
            <v>321</v>
          </cell>
          <cell r="E328">
            <v>9.9412091037013692E-2</v>
          </cell>
          <cell r="F328">
            <v>0.10600975169589935</v>
          </cell>
        </row>
        <row r="329">
          <cell r="D329">
            <v>322</v>
          </cell>
          <cell r="E329">
            <v>9.9257604399714816E-2</v>
          </cell>
          <cell r="F329">
            <v>0.10584501227748905</v>
          </cell>
        </row>
        <row r="330">
          <cell r="D330">
            <v>323</v>
          </cell>
          <cell r="E330">
            <v>9.9103835749056388E-2</v>
          </cell>
          <cell r="F330">
            <v>0.10568103849618268</v>
          </cell>
        </row>
        <row r="331">
          <cell r="D331">
            <v>324</v>
          </cell>
          <cell r="E331">
            <v>9.895077954073235E-2</v>
          </cell>
          <cell r="F331">
            <v>0.10551782443971638</v>
          </cell>
        </row>
        <row r="332">
          <cell r="D332">
            <v>325</v>
          </cell>
          <cell r="E332">
            <v>9.8798430290190531E-2</v>
          </cell>
          <cell r="F332">
            <v>0.10535536425954593</v>
          </cell>
        </row>
        <row r="333">
          <cell r="D333">
            <v>326</v>
          </cell>
          <cell r="E333">
            <v>9.8646782571807284E-2</v>
          </cell>
          <cell r="F333">
            <v>0.10519365216996648</v>
          </cell>
        </row>
        <row r="334">
          <cell r="D334">
            <v>327</v>
          </cell>
          <cell r="E334">
            <v>9.8495831018075991E-2</v>
          </cell>
          <cell r="F334">
            <v>0.10503268244724728</v>
          </cell>
        </row>
        <row r="335">
          <cell r="D335">
            <v>328</v>
          </cell>
          <cell r="E335">
            <v>9.8345570318808986E-2</v>
          </cell>
          <cell r="F335">
            <v>0.10487244942878057</v>
          </cell>
        </row>
        <row r="336">
          <cell r="D336">
            <v>329</v>
          </cell>
          <cell r="E336">
            <v>9.8195995220353036E-2</v>
          </cell>
          <cell r="F336">
            <v>0.10471294751224508</v>
          </cell>
        </row>
        <row r="337">
          <cell r="D337">
            <v>330</v>
          </cell>
          <cell r="E337">
            <v>9.8047100524817812E-2</v>
          </cell>
          <cell r="F337">
            <v>0.1045541711547832</v>
          </cell>
        </row>
        <row r="338">
          <cell r="D338">
            <v>331</v>
          </cell>
          <cell r="E338">
            <v>9.7898881089317227E-2</v>
          </cell>
          <cell r="F338">
            <v>0.10439611487219205</v>
          </cell>
        </row>
        <row r="339">
          <cell r="D339">
            <v>332</v>
          </cell>
          <cell r="E339">
            <v>9.7751331825223303E-2</v>
          </cell>
          <cell r="F339">
            <v>0.10423877323812779</v>
          </cell>
        </row>
        <row r="340">
          <cell r="D340">
            <v>333</v>
          </cell>
          <cell r="E340">
            <v>9.76044476974324E-2</v>
          </cell>
          <cell r="F340">
            <v>0.10408214088332313</v>
          </cell>
        </row>
        <row r="341">
          <cell r="D341">
            <v>334</v>
          </cell>
          <cell r="E341">
            <v>9.7458223723643544E-2</v>
          </cell>
          <cell r="F341">
            <v>0.10392621249481783</v>
          </cell>
        </row>
        <row r="342">
          <cell r="D342">
            <v>335</v>
          </cell>
          <cell r="E342">
            <v>9.7312654973648688E-2</v>
          </cell>
          <cell r="F342">
            <v>0.10377098281520178</v>
          </cell>
        </row>
        <row r="343">
          <cell r="D343">
            <v>336</v>
          </cell>
          <cell r="E343">
            <v>9.7167736568634352E-2</v>
          </cell>
          <cell r="F343">
            <v>0.10361644664187035</v>
          </cell>
        </row>
        <row r="344">
          <cell r="D344">
            <v>337</v>
          </cell>
          <cell r="E344">
            <v>9.7023463680494998E-2</v>
          </cell>
          <cell r="F344">
            <v>0.10346259882629216</v>
          </cell>
        </row>
        <row r="345">
          <cell r="D345">
            <v>338</v>
          </cell>
          <cell r="E345">
            <v>9.6879831531157284E-2</v>
          </cell>
          <cell r="F345">
            <v>0.10330943427328855</v>
          </cell>
        </row>
        <row r="346">
          <cell r="D346">
            <v>339</v>
          </cell>
          <cell r="E346">
            <v>9.6736835391915577E-2</v>
          </cell>
          <cell r="F346">
            <v>0.10315694794032487</v>
          </cell>
        </row>
        <row r="347">
          <cell r="D347">
            <v>340</v>
          </cell>
          <cell r="E347">
            <v>9.6594470582777925E-2</v>
          </cell>
          <cell r="F347">
            <v>0.10300513483681317</v>
          </cell>
        </row>
        <row r="348">
          <cell r="D348">
            <v>341</v>
          </cell>
          <cell r="E348">
            <v>9.6452732471822858E-2</v>
          </cell>
          <cell r="F348">
            <v>0.10285399002342625</v>
          </cell>
        </row>
        <row r="349">
          <cell r="D349">
            <v>342</v>
          </cell>
          <cell r="E349">
            <v>9.6311616474566306E-2</v>
          </cell>
          <cell r="F349">
            <v>0.10270350861142259</v>
          </cell>
        </row>
        <row r="350">
          <cell r="D350">
            <v>343</v>
          </cell>
          <cell r="E350">
            <v>9.6171118053338903E-2</v>
          </cell>
          <cell r="F350">
            <v>0.1025536857619823</v>
          </cell>
        </row>
        <row r="351">
          <cell r="D351">
            <v>344</v>
          </cell>
          <cell r="E351">
            <v>9.6031232716673021E-2</v>
          </cell>
          <cell r="F351">
            <v>0.1024045166855535</v>
          </cell>
        </row>
        <row r="352">
          <cell r="D352">
            <v>345</v>
          </cell>
          <cell r="E352">
            <v>9.5891956018699834E-2</v>
          </cell>
          <cell r="F352">
            <v>0.10225599664120935</v>
          </cell>
        </row>
        <row r="353">
          <cell r="D353">
            <v>346</v>
          </cell>
          <cell r="E353">
            <v>9.575328355855571E-2</v>
          </cell>
          <cell r="F353">
            <v>0.10210812093601505</v>
          </cell>
        </row>
        <row r="354">
          <cell r="D354">
            <v>347</v>
          </cell>
          <cell r="E354">
            <v>9.5615210979798235E-2</v>
          </cell>
          <cell r="F354">
            <v>0.10196088492440514</v>
          </cell>
        </row>
        <row r="355">
          <cell r="D355">
            <v>348</v>
          </cell>
          <cell r="E355">
            <v>9.5477733969831322E-2</v>
          </cell>
          <cell r="F355">
            <v>0.10181428400757037</v>
          </cell>
        </row>
        <row r="356">
          <cell r="D356">
            <v>349</v>
          </cell>
          <cell r="E356">
            <v>9.5340848259339542E-2</v>
          </cell>
          <cell r="F356">
            <v>0.1016683136328546</v>
          </cell>
        </row>
        <row r="357">
          <cell r="D357">
            <v>350</v>
          </cell>
          <cell r="E357">
            <v>9.5204549621731097E-2</v>
          </cell>
          <cell r="F357">
            <v>0.10152296929316075</v>
          </cell>
        </row>
        <row r="358">
          <cell r="D358">
            <v>351</v>
          </cell>
          <cell r="E358">
            <v>9.506883387258995E-2</v>
          </cell>
          <cell r="F358">
            <v>0.10137824652636651</v>
          </cell>
        </row>
        <row r="359">
          <cell r="D359">
            <v>352</v>
          </cell>
          <cell r="E359">
            <v>9.4933696869135983E-2</v>
          </cell>
          <cell r="F359">
            <v>0.10123414091474883</v>
          </cell>
        </row>
        <row r="360">
          <cell r="D360">
            <v>353</v>
          </cell>
          <cell r="E360">
            <v>9.4799134509694016E-2</v>
          </cell>
          <cell r="F360">
            <v>0.10109064808441749</v>
          </cell>
        </row>
        <row r="361">
          <cell r="D361">
            <v>354</v>
          </cell>
          <cell r="E361">
            <v>9.4665142733170879E-2</v>
          </cell>
          <cell r="F361">
            <v>0.10094776370475766</v>
          </cell>
        </row>
        <row r="362">
          <cell r="D362">
            <v>355</v>
          </cell>
          <cell r="E362">
            <v>9.4531717518540614E-2</v>
          </cell>
          <cell r="F362">
            <v>0.10080548348788082</v>
          </cell>
        </row>
        <row r="363">
          <cell r="D363">
            <v>356</v>
          </cell>
          <cell r="E363">
            <v>9.4398854884337691E-2</v>
          </cell>
          <cell r="F363">
            <v>0.10066380318808438</v>
          </cell>
        </row>
        <row r="364">
          <cell r="D364">
            <v>357</v>
          </cell>
          <cell r="E364">
            <v>9.4266550888157927E-2</v>
          </cell>
          <cell r="F364">
            <v>0.10052271860131948</v>
          </cell>
        </row>
        <row r="365">
          <cell r="D365">
            <v>358</v>
          </cell>
          <cell r="E365">
            <v>9.4134801626167205E-2</v>
          </cell>
          <cell r="F365">
            <v>0.10038222556466708</v>
          </cell>
        </row>
        <row r="366">
          <cell r="D366">
            <v>359</v>
          </cell>
          <cell r="E366">
            <v>9.4003603232617666E-2</v>
          </cell>
          <cell r="F366">
            <v>0.1002423199558221</v>
          </cell>
        </row>
        <row r="367">
          <cell r="D367">
            <v>360</v>
          </cell>
          <cell r="E367">
            <v>9.387295187937128E-2</v>
          </cell>
          <cell r="F367">
            <v>0.10010299769258525</v>
          </cell>
        </row>
      </sheetData>
      <sheetData sheetId="4" refreshError="1">
        <row r="6">
          <cell r="C6">
            <v>2032</v>
          </cell>
          <cell r="E6">
            <v>2032</v>
          </cell>
          <cell r="G6">
            <v>2032</v>
          </cell>
        </row>
        <row r="7">
          <cell r="C7">
            <v>500</v>
          </cell>
          <cell r="E7">
            <v>500</v>
          </cell>
          <cell r="G7">
            <v>323.38308457711446</v>
          </cell>
        </row>
        <row r="16">
          <cell r="C16">
            <v>489876247.76462883</v>
          </cell>
          <cell r="D16" t="str">
            <v>2007 $</v>
          </cell>
          <cell r="E16">
            <v>369094064.38314474</v>
          </cell>
          <cell r="F16" t="str">
            <v>2007 $</v>
          </cell>
          <cell r="G16">
            <v>80201200.252684772</v>
          </cell>
          <cell r="H16" t="str">
            <v>2006 $</v>
          </cell>
        </row>
        <row r="22">
          <cell r="C22">
            <v>8450</v>
          </cell>
          <cell r="E22">
            <v>0</v>
          </cell>
          <cell r="G22">
            <v>13384</v>
          </cell>
        </row>
        <row r="23">
          <cell r="C23">
            <v>250</v>
          </cell>
          <cell r="E23">
            <v>0</v>
          </cell>
          <cell r="G23">
            <v>45.771144278606968</v>
          </cell>
        </row>
        <row r="24">
          <cell r="C24">
            <v>250</v>
          </cell>
          <cell r="E24">
            <v>500</v>
          </cell>
          <cell r="G24">
            <v>277.61194029850748</v>
          </cell>
        </row>
        <row r="25">
          <cell r="C25">
            <v>5385.5233788289597</v>
          </cell>
          <cell r="E25">
            <v>9806.9299999999985</v>
          </cell>
          <cell r="G25">
            <v>9064.645161290322</v>
          </cell>
        </row>
        <row r="27">
          <cell r="C27">
            <v>3.7999999999999999E-2</v>
          </cell>
          <cell r="E27">
            <v>1.2E-2</v>
          </cell>
          <cell r="G27">
            <v>0.08</v>
          </cell>
        </row>
        <row r="28">
          <cell r="C28">
            <v>4.5999999999999999E-2</v>
          </cell>
          <cell r="E28">
            <v>5.0000000000000001E-3</v>
          </cell>
          <cell r="G28">
            <v>0.04</v>
          </cell>
        </row>
        <row r="32">
          <cell r="C32">
            <v>13.943531989482912</v>
          </cell>
          <cell r="D32" t="str">
            <v>2007 $/kW-yr</v>
          </cell>
          <cell r="E32">
            <v>12.768303265972976</v>
          </cell>
          <cell r="F32" t="str">
            <v>2007 $/kW-yr</v>
          </cell>
          <cell r="G32">
            <v>12.851256535526288</v>
          </cell>
          <cell r="H32" t="str">
            <v>2007 $/kW-yr</v>
          </cell>
        </row>
        <row r="33">
          <cell r="C33">
            <v>2.4725942156003504</v>
          </cell>
          <cell r="D33" t="str">
            <v>2007 $/MWh</v>
          </cell>
          <cell r="E33">
            <v>10.21464261277838</v>
          </cell>
          <cell r="F33" t="str">
            <v>2007 $/MWh</v>
          </cell>
          <cell r="G33">
            <v>2.0342700892528671</v>
          </cell>
          <cell r="H33" t="str">
            <v>2007 $/MWh</v>
          </cell>
        </row>
        <row r="37">
          <cell r="E37">
            <v>1.9888513162753307E-2</v>
          </cell>
        </row>
        <row r="38">
          <cell r="E38">
            <v>5.0000000000000001E-3</v>
          </cell>
        </row>
        <row r="39">
          <cell r="E39">
            <v>0.98509999999999998</v>
          </cell>
        </row>
        <row r="40">
          <cell r="E40">
            <v>0.25280000000000002</v>
          </cell>
          <cell r="H40" t="str">
            <v>2007 $/kW-yr</v>
          </cell>
        </row>
        <row r="41">
          <cell r="E41">
            <v>9.7649999999999994E-3</v>
          </cell>
        </row>
        <row r="44">
          <cell r="E44">
            <v>2.0720420744495094E-2</v>
          </cell>
        </row>
        <row r="45">
          <cell r="E45">
            <v>2.4565114801251724E-2</v>
          </cell>
        </row>
        <row r="46">
          <cell r="E46">
            <v>2.4565114801251724E-2</v>
          </cell>
        </row>
        <row r="47">
          <cell r="E47">
            <v>2.4565114801251724E-2</v>
          </cell>
        </row>
        <row r="49">
          <cell r="E49">
            <v>0.12775</v>
          </cell>
        </row>
        <row r="50">
          <cell r="E50">
            <v>7.1300000000000002E-2</v>
          </cell>
        </row>
        <row r="51">
          <cell r="E51">
            <v>0.5</v>
          </cell>
        </row>
        <row r="52">
          <cell r="E52">
            <v>20</v>
          </cell>
        </row>
        <row r="54">
          <cell r="E54">
            <v>6.0000000000000001E-3</v>
          </cell>
        </row>
        <row r="55">
          <cell r="E55">
            <v>2.4565114801251724E-2</v>
          </cell>
        </row>
        <row r="56">
          <cell r="E56">
            <v>1.2E-2</v>
          </cell>
        </row>
        <row r="57">
          <cell r="E57">
            <v>0.35</v>
          </cell>
        </row>
        <row r="58">
          <cell r="E58">
            <v>8.8400000000000006E-2</v>
          </cell>
        </row>
      </sheetData>
      <sheetData sheetId="5" refreshError="1">
        <row r="15">
          <cell r="C15">
            <v>0.99733013207444587</v>
          </cell>
        </row>
      </sheetData>
      <sheetData sheetId="6"/>
      <sheetData sheetId="7"/>
      <sheetData sheetId="8" refreshError="1">
        <row r="9">
          <cell r="V9">
            <v>2032</v>
          </cell>
          <cell r="W9">
            <v>0.95165978990414035</v>
          </cell>
          <cell r="X9">
            <v>11.601255792113685</v>
          </cell>
          <cell r="Y9">
            <v>12.552915582017825</v>
          </cell>
          <cell r="Z9">
            <v>0</v>
          </cell>
          <cell r="AA9">
            <v>0</v>
          </cell>
          <cell r="AB9">
            <v>0</v>
          </cell>
          <cell r="AC9">
            <v>4.610334580855274</v>
          </cell>
          <cell r="AD9">
            <v>56.202511997608745</v>
          </cell>
          <cell r="AE9">
            <v>0</v>
          </cell>
          <cell r="AF9">
            <v>60.812846578464018</v>
          </cell>
          <cell r="AG9">
            <v>0.2548088247798434</v>
          </cell>
          <cell r="AH9">
            <v>0</v>
          </cell>
          <cell r="AI9">
            <v>0</v>
          </cell>
          <cell r="AJ9">
            <v>0.14295285616064074</v>
          </cell>
          <cell r="AK9">
            <v>4928</v>
          </cell>
          <cell r="AL9">
            <v>3856</v>
          </cell>
          <cell r="AM9">
            <v>627848.94425753423</v>
          </cell>
          <cell r="AN9">
            <v>0</v>
          </cell>
          <cell r="AO9">
            <v>0</v>
          </cell>
          <cell r="AP9">
            <v>627848.94425753423</v>
          </cell>
          <cell r="AQ9">
            <v>615401.52501315647</v>
          </cell>
          <cell r="AR9">
            <v>0</v>
          </cell>
          <cell r="AS9">
            <v>0</v>
          </cell>
          <cell r="AT9">
            <v>615401.52501315647</v>
          </cell>
          <cell r="AU9">
            <v>74053318.811781421</v>
          </cell>
          <cell r="AV9">
            <v>0</v>
          </cell>
          <cell r="AW9">
            <v>0</v>
          </cell>
          <cell r="AX9">
            <v>74053318.811781421</v>
          </cell>
          <cell r="AY9">
            <v>119079396.87639542</v>
          </cell>
          <cell r="AZ9">
            <v>0</v>
          </cell>
          <cell r="BA9">
            <v>0</v>
          </cell>
          <cell r="BB9">
            <v>119079396.87639542</v>
          </cell>
          <cell r="BC9">
            <v>14619654.708629653</v>
          </cell>
          <cell r="BD9">
            <v>0</v>
          </cell>
          <cell r="BE9">
            <v>0</v>
          </cell>
          <cell r="BF9">
            <v>14619654.708629653</v>
          </cell>
        </row>
        <row r="10">
          <cell r="V10">
            <v>2033</v>
          </cell>
          <cell r="W10">
            <v>0.99914379413675902</v>
          </cell>
          <cell r="X10">
            <v>13.991092998457754</v>
          </cell>
          <cell r="Y10">
            <v>14.990236792594512</v>
          </cell>
          <cell r="Z10">
            <v>0</v>
          </cell>
          <cell r="AA10">
            <v>0</v>
          </cell>
          <cell r="AB10">
            <v>0</v>
          </cell>
          <cell r="AC10">
            <v>4.8246562810731737</v>
          </cell>
          <cell r="AD10">
            <v>67.560060033609759</v>
          </cell>
          <cell r="AE10">
            <v>0</v>
          </cell>
          <cell r="AF10">
            <v>72.384716314682933</v>
          </cell>
          <cell r="AG10">
            <v>0.26912264485150966</v>
          </cell>
          <cell r="AH10">
            <v>0</v>
          </cell>
          <cell r="AI10">
            <v>0</v>
          </cell>
          <cell r="AJ10">
            <v>0.15090530040075514</v>
          </cell>
          <cell r="AK10">
            <v>4912</v>
          </cell>
          <cell r="AL10">
            <v>3848</v>
          </cell>
          <cell r="AM10">
            <v>660965.2157553077</v>
          </cell>
          <cell r="AN10">
            <v>0</v>
          </cell>
          <cell r="AO10">
            <v>0</v>
          </cell>
          <cell r="AP10">
            <v>660965.2157553077</v>
          </cell>
          <cell r="AQ10">
            <v>647861.24987035082</v>
          </cell>
          <cell r="AR10">
            <v>0</v>
          </cell>
          <cell r="AS10">
            <v>0</v>
          </cell>
          <cell r="AT10">
            <v>647861.24987035082</v>
          </cell>
          <cell r="AU10">
            <v>80516246.459806114</v>
          </cell>
          <cell r="AV10">
            <v>0</v>
          </cell>
          <cell r="AW10">
            <v>0</v>
          </cell>
          <cell r="AX10">
            <v>80516246.459806114</v>
          </cell>
          <cell r="AY10">
            <v>132477457.94559318</v>
          </cell>
          <cell r="AZ10">
            <v>0</v>
          </cell>
          <cell r="BA10">
            <v>0</v>
          </cell>
          <cell r="BB10">
            <v>132477457.94559318</v>
          </cell>
          <cell r="BC10">
            <v>15768853.429090032</v>
          </cell>
          <cell r="BD10">
            <v>0</v>
          </cell>
          <cell r="BE10">
            <v>0</v>
          </cell>
          <cell r="BF10">
            <v>15768853.429090032</v>
          </cell>
        </row>
        <row r="11">
          <cell r="V11">
            <v>2034</v>
          </cell>
          <cell r="W11">
            <v>1.0450143201887891</v>
          </cell>
          <cell r="X11">
            <v>15.3930700736218</v>
          </cell>
          <cell r="Y11">
            <v>16.438084393810588</v>
          </cell>
          <cell r="Z11">
            <v>0</v>
          </cell>
          <cell r="AA11">
            <v>0</v>
          </cell>
          <cell r="AB11">
            <v>0</v>
          </cell>
          <cell r="AC11">
            <v>5.0297184631530563</v>
          </cell>
          <cell r="AD11">
            <v>74.087796940349463</v>
          </cell>
          <cell r="AE11">
            <v>0</v>
          </cell>
          <cell r="AF11">
            <v>79.117515403502523</v>
          </cell>
          <cell r="AG11">
            <v>0.27199380245357968</v>
          </cell>
          <cell r="AH11">
            <v>0</v>
          </cell>
          <cell r="AI11">
            <v>0</v>
          </cell>
          <cell r="AJ11">
            <v>0.15201845397405545</v>
          </cell>
          <cell r="AK11">
            <v>4896</v>
          </cell>
          <cell r="AL11">
            <v>3864</v>
          </cell>
          <cell r="AM11">
            <v>665840.82840636303</v>
          </cell>
          <cell r="AN11">
            <v>0</v>
          </cell>
          <cell r="AO11">
            <v>0</v>
          </cell>
          <cell r="AP11">
            <v>665840.82840636303</v>
          </cell>
          <cell r="AQ11">
            <v>652640.20106279268</v>
          </cell>
          <cell r="AR11">
            <v>0</v>
          </cell>
          <cell r="AS11">
            <v>0</v>
          </cell>
          <cell r="AT11">
            <v>652640.20106279268</v>
          </cell>
          <cell r="AU11">
            <v>83380925.393638238</v>
          </cell>
          <cell r="AV11">
            <v>0</v>
          </cell>
          <cell r="AW11">
            <v>0</v>
          </cell>
          <cell r="AX11">
            <v>83380925.393638238</v>
          </cell>
          <cell r="AY11">
            <v>139215076.49597016</v>
          </cell>
          <cell r="AZ11">
            <v>0</v>
          </cell>
          <cell r="BA11">
            <v>0</v>
          </cell>
          <cell r="BB11">
            <v>139215076.49597016</v>
          </cell>
          <cell r="BC11">
            <v>16275393.526376288</v>
          </cell>
          <cell r="BD11">
            <v>0</v>
          </cell>
          <cell r="BE11">
            <v>0</v>
          </cell>
          <cell r="BF11">
            <v>16275393.526376288</v>
          </cell>
        </row>
        <row r="12">
          <cell r="V12">
            <v>2035</v>
          </cell>
          <cell r="W12">
            <v>1.081638427970264</v>
          </cell>
          <cell r="X12">
            <v>15.065374873437515</v>
          </cell>
          <cell r="Y12">
            <v>16.147013301407778</v>
          </cell>
          <cell r="Z12">
            <v>0</v>
          </cell>
          <cell r="AA12">
            <v>0</v>
          </cell>
          <cell r="AB12">
            <v>0</v>
          </cell>
          <cell r="AC12">
            <v>5.2230056033782013</v>
          </cell>
          <cell r="AD12">
            <v>72.747542382176249</v>
          </cell>
          <cell r="AE12">
            <v>0</v>
          </cell>
          <cell r="AF12">
            <v>77.970547985554447</v>
          </cell>
          <cell r="AG12">
            <v>0.27732502707220114</v>
          </cell>
          <cell r="AH12">
            <v>0</v>
          </cell>
          <cell r="AI12">
            <v>0</v>
          </cell>
          <cell r="AJ12">
            <v>0.15550462705235754</v>
          </cell>
          <cell r="AK12">
            <v>4912</v>
          </cell>
          <cell r="AL12">
            <v>3848</v>
          </cell>
          <cell r="AM12">
            <v>681110.26648932602</v>
          </cell>
          <cell r="AN12">
            <v>0</v>
          </cell>
          <cell r="AO12">
            <v>0</v>
          </cell>
          <cell r="AP12">
            <v>681110.26648932602</v>
          </cell>
          <cell r="AQ12">
            <v>667606.91490104189</v>
          </cell>
          <cell r="AR12">
            <v>0</v>
          </cell>
          <cell r="AS12">
            <v>0</v>
          </cell>
          <cell r="AT12">
            <v>667606.91490104189</v>
          </cell>
          <cell r="AU12">
            <v>87620075.897170201</v>
          </cell>
          <cell r="AV12">
            <v>0</v>
          </cell>
          <cell r="AW12">
            <v>0</v>
          </cell>
          <cell r="AX12">
            <v>87620075.897170201</v>
          </cell>
          <cell r="AY12">
            <v>143662955.28580669</v>
          </cell>
          <cell r="AZ12">
            <v>0</v>
          </cell>
          <cell r="BA12">
            <v>0</v>
          </cell>
          <cell r="BB12">
            <v>143662955.28580669</v>
          </cell>
          <cell r="BC12">
            <v>17057605.554839186</v>
          </cell>
          <cell r="BD12">
            <v>0</v>
          </cell>
          <cell r="BE12">
            <v>0</v>
          </cell>
          <cell r="BF12">
            <v>17057605.554839186</v>
          </cell>
        </row>
        <row r="13">
          <cell r="V13">
            <v>2036</v>
          </cell>
          <cell r="W13">
            <v>1.1160487470623961</v>
          </cell>
          <cell r="X13">
            <v>15.04213558309916</v>
          </cell>
          <cell r="Y13">
            <v>16.158184330161557</v>
          </cell>
          <cell r="Z13">
            <v>0</v>
          </cell>
          <cell r="AA13">
            <v>0</v>
          </cell>
          <cell r="AB13">
            <v>0</v>
          </cell>
          <cell r="AC13">
            <v>5.4067201189831202</v>
          </cell>
          <cell r="AD13">
            <v>72.871921861552153</v>
          </cell>
          <cell r="AE13">
            <v>0</v>
          </cell>
          <cell r="AF13">
            <v>78.278641980535269</v>
          </cell>
          <cell r="AG13">
            <v>0.27690945083068297</v>
          </cell>
          <cell r="AH13">
            <v>0</v>
          </cell>
          <cell r="AI13">
            <v>0</v>
          </cell>
          <cell r="AJ13">
            <v>0.15535175019280573</v>
          </cell>
          <cell r="AK13">
            <v>4928</v>
          </cell>
          <cell r="AL13">
            <v>3856</v>
          </cell>
          <cell r="AM13">
            <v>682304.8868468029</v>
          </cell>
          <cell r="AN13">
            <v>0</v>
          </cell>
          <cell r="AO13">
            <v>0</v>
          </cell>
          <cell r="AP13">
            <v>682304.8868468029</v>
          </cell>
          <cell r="AQ13">
            <v>668777.85131262161</v>
          </cell>
          <cell r="AR13">
            <v>0</v>
          </cell>
          <cell r="AS13">
            <v>0</v>
          </cell>
          <cell r="AT13">
            <v>668777.85131262161</v>
          </cell>
          <cell r="AU13">
            <v>90113262.092833787</v>
          </cell>
          <cell r="AV13">
            <v>0</v>
          </cell>
          <cell r="AW13">
            <v>0</v>
          </cell>
          <cell r="AX13">
            <v>90113262.092833787</v>
          </cell>
          <cell r="AY13">
            <v>146759863.3259283</v>
          </cell>
          <cell r="AZ13">
            <v>0</v>
          </cell>
          <cell r="BA13">
            <v>0</v>
          </cell>
          <cell r="BB13">
            <v>146759863.3259283</v>
          </cell>
          <cell r="BC13">
            <v>17507280.391071446</v>
          </cell>
          <cell r="BD13">
            <v>0</v>
          </cell>
          <cell r="BE13">
            <v>0</v>
          </cell>
          <cell r="BF13">
            <v>17507280.391071446</v>
          </cell>
        </row>
        <row r="14">
          <cell r="V14">
            <v>2037</v>
          </cell>
          <cell r="W14">
            <v>1.1546673369489744</v>
          </cell>
          <cell r="X14">
            <v>15.07677520140604</v>
          </cell>
          <cell r="Y14">
            <v>16.231442538355015</v>
          </cell>
          <cell r="Z14">
            <v>0</v>
          </cell>
          <cell r="AA14">
            <v>0</v>
          </cell>
          <cell r="AB14">
            <v>0</v>
          </cell>
          <cell r="AC14">
            <v>5.5756469213463209</v>
          </cell>
          <cell r="AD14">
            <v>72.802592180075592</v>
          </cell>
          <cell r="AE14">
            <v>0</v>
          </cell>
          <cell r="AF14">
            <v>78.378239101421912</v>
          </cell>
          <cell r="AG14">
            <v>0.27666246332489047</v>
          </cell>
          <cell r="AH14">
            <v>0</v>
          </cell>
          <cell r="AI14">
            <v>0</v>
          </cell>
          <cell r="AJ14">
            <v>0.15513310728902535</v>
          </cell>
          <cell r="AK14">
            <v>4912</v>
          </cell>
          <cell r="AL14">
            <v>3848</v>
          </cell>
          <cell r="AM14">
            <v>679483.00992593099</v>
          </cell>
          <cell r="AN14">
            <v>0</v>
          </cell>
          <cell r="AO14">
            <v>0</v>
          </cell>
          <cell r="AP14">
            <v>679483.00992593099</v>
          </cell>
          <cell r="AQ14">
            <v>666011.91951264441</v>
          </cell>
          <cell r="AR14">
            <v>0</v>
          </cell>
          <cell r="AS14">
            <v>0</v>
          </cell>
          <cell r="AT14">
            <v>666011.91951264441</v>
          </cell>
          <cell r="AU14">
            <v>92036647.730410218</v>
          </cell>
          <cell r="AV14">
            <v>0</v>
          </cell>
          <cell r="AW14">
            <v>0</v>
          </cell>
          <cell r="AX14">
            <v>92036647.730410218</v>
          </cell>
          <cell r="AY14">
            <v>149088930.58950931</v>
          </cell>
          <cell r="AZ14">
            <v>0</v>
          </cell>
          <cell r="BA14">
            <v>0</v>
          </cell>
          <cell r="BB14">
            <v>149088930.58950931</v>
          </cell>
          <cell r="BC14">
            <v>17863163.44707834</v>
          </cell>
          <cell r="BD14">
            <v>0</v>
          </cell>
          <cell r="BE14">
            <v>0</v>
          </cell>
          <cell r="BF14">
            <v>17863163.44707834</v>
          </cell>
        </row>
        <row r="15">
          <cell r="V15">
            <v>2038</v>
          </cell>
          <cell r="W15">
            <v>1.1870279242034913</v>
          </cell>
          <cell r="X15">
            <v>15.11797957836286</v>
          </cell>
          <cell r="Y15">
            <v>16.305007502566351</v>
          </cell>
          <cell r="Z15">
            <v>0</v>
          </cell>
          <cell r="AA15">
            <v>0</v>
          </cell>
          <cell r="AB15">
            <v>0</v>
          </cell>
          <cell r="AC15">
            <v>5.7319094247746829</v>
          </cell>
          <cell r="AD15">
            <v>73.001559493148079</v>
          </cell>
          <cell r="AE15">
            <v>0</v>
          </cell>
          <cell r="AF15">
            <v>78.733468917922764</v>
          </cell>
          <cell r="AG15">
            <v>0.27594533271161048</v>
          </cell>
          <cell r="AH15">
            <v>0</v>
          </cell>
          <cell r="AI15">
            <v>0</v>
          </cell>
          <cell r="AJ15">
            <v>0.15473099021454687</v>
          </cell>
          <cell r="AK15">
            <v>4912</v>
          </cell>
          <cell r="AL15">
            <v>3848</v>
          </cell>
          <cell r="AM15">
            <v>677721.73713971523</v>
          </cell>
          <cell r="AN15">
            <v>0</v>
          </cell>
          <cell r="AO15">
            <v>0</v>
          </cell>
          <cell r="AP15">
            <v>677721.73713971523</v>
          </cell>
          <cell r="AQ15">
            <v>664285.56484005181</v>
          </cell>
          <cell r="AR15">
            <v>0</v>
          </cell>
          <cell r="AS15">
            <v>0</v>
          </cell>
          <cell r="AT15">
            <v>664285.56484005181</v>
          </cell>
          <cell r="AU15">
            <v>94109431.666606799</v>
          </cell>
          <cell r="AV15">
            <v>0</v>
          </cell>
          <cell r="AW15">
            <v>0</v>
          </cell>
          <cell r="AX15">
            <v>94109431.666606799</v>
          </cell>
          <cell r="AY15">
            <v>151730699.96421406</v>
          </cell>
          <cell r="AZ15">
            <v>0</v>
          </cell>
          <cell r="BA15">
            <v>0</v>
          </cell>
          <cell r="BB15">
            <v>151730699.96421406</v>
          </cell>
          <cell r="BC15">
            <v>18254533.968146458</v>
          </cell>
          <cell r="BD15">
            <v>0</v>
          </cell>
          <cell r="BE15">
            <v>0</v>
          </cell>
          <cell r="BF15">
            <v>18254533.968146458</v>
          </cell>
        </row>
        <row r="16">
          <cell r="V16">
            <v>2039</v>
          </cell>
          <cell r="W16">
            <v>1.2161452723340984</v>
          </cell>
          <cell r="X16">
            <v>15.204270174897692</v>
          </cell>
          <cell r="Y16">
            <v>16.42041544723179</v>
          </cell>
          <cell r="Z16">
            <v>0</v>
          </cell>
          <cell r="AA16">
            <v>0</v>
          </cell>
          <cell r="AB16">
            <v>0</v>
          </cell>
          <cell r="AC16">
            <v>5.8725110052187706</v>
          </cell>
          <cell r="AD16">
            <v>73.418238724918751</v>
          </cell>
          <cell r="AE16">
            <v>0</v>
          </cell>
          <cell r="AF16">
            <v>79.29074973013752</v>
          </cell>
          <cell r="AG16">
            <v>0.27544129944339835</v>
          </cell>
          <cell r="AH16">
            <v>0</v>
          </cell>
          <cell r="AI16">
            <v>0</v>
          </cell>
          <cell r="AJ16">
            <v>0.15444836334086445</v>
          </cell>
          <cell r="AK16">
            <v>4912</v>
          </cell>
          <cell r="AL16">
            <v>3848</v>
          </cell>
          <cell r="AM16">
            <v>676483.83143298631</v>
          </cell>
          <cell r="AN16">
            <v>0</v>
          </cell>
          <cell r="AO16">
            <v>0</v>
          </cell>
          <cell r="AP16">
            <v>676483.83143298631</v>
          </cell>
          <cell r="AQ16">
            <v>663072.20123291155</v>
          </cell>
          <cell r="AR16">
            <v>0</v>
          </cell>
          <cell r="AS16">
            <v>0</v>
          </cell>
          <cell r="AT16">
            <v>663072.20123291155</v>
          </cell>
          <cell r="AU16">
            <v>96254942.472355872</v>
          </cell>
          <cell r="AV16">
            <v>0</v>
          </cell>
          <cell r="AW16">
            <v>0</v>
          </cell>
          <cell r="AX16">
            <v>96254942.472355872</v>
          </cell>
          <cell r="AY16">
            <v>154569113.65663874</v>
          </cell>
          <cell r="AZ16">
            <v>0</v>
          </cell>
          <cell r="BA16">
            <v>0</v>
          </cell>
          <cell r="BB16">
            <v>154569113.65663874</v>
          </cell>
          <cell r="BC16">
            <v>18668796.440892387</v>
          </cell>
          <cell r="BD16">
            <v>0</v>
          </cell>
          <cell r="BE16">
            <v>0</v>
          </cell>
          <cell r="BF16">
            <v>18668796.440892387</v>
          </cell>
        </row>
        <row r="17">
          <cell r="V17">
            <v>2040</v>
          </cell>
          <cell r="W17">
            <v>1.2430522877369086</v>
          </cell>
          <cell r="X17">
            <v>15.2890949083117</v>
          </cell>
          <cell r="Y17">
            <v>16.532147196048609</v>
          </cell>
          <cell r="Z17">
            <v>0</v>
          </cell>
          <cell r="AA17">
            <v>0</v>
          </cell>
          <cell r="AB17">
            <v>0</v>
          </cell>
          <cell r="AC17">
            <v>6.0024393514987544</v>
          </cell>
          <cell r="AD17">
            <v>73.827839610454788</v>
          </cell>
          <cell r="AE17">
            <v>0</v>
          </cell>
          <cell r="AF17">
            <v>79.830278961953539</v>
          </cell>
          <cell r="AG17">
            <v>0.27425444383543973</v>
          </cell>
          <cell r="AH17">
            <v>0</v>
          </cell>
          <cell r="AI17">
            <v>0</v>
          </cell>
          <cell r="AJ17">
            <v>0.15336268535060107</v>
          </cell>
          <cell r="AK17">
            <v>4912</v>
          </cell>
          <cell r="AL17">
            <v>3872</v>
          </cell>
          <cell r="AM17">
            <v>673568.91405983991</v>
          </cell>
          <cell r="AN17">
            <v>0</v>
          </cell>
          <cell r="AO17">
            <v>0</v>
          </cell>
          <cell r="AP17">
            <v>673568.91405983991</v>
          </cell>
          <cell r="AQ17">
            <v>660215.07355414657</v>
          </cell>
          <cell r="AR17">
            <v>0</v>
          </cell>
          <cell r="AS17">
            <v>0</v>
          </cell>
          <cell r="AT17">
            <v>660215.07355414657</v>
          </cell>
          <cell r="AU17">
            <v>98150090.072098941</v>
          </cell>
          <cell r="AV17">
            <v>0</v>
          </cell>
          <cell r="AW17">
            <v>0</v>
          </cell>
          <cell r="AX17">
            <v>98150090.072098941</v>
          </cell>
          <cell r="AY17">
            <v>157110208.50701827</v>
          </cell>
          <cell r="AZ17">
            <v>0</v>
          </cell>
          <cell r="BA17">
            <v>0</v>
          </cell>
          <cell r="BB17">
            <v>157110208.50701827</v>
          </cell>
          <cell r="BC17">
            <v>19044979.067459323</v>
          </cell>
          <cell r="BD17">
            <v>0</v>
          </cell>
          <cell r="BE17">
            <v>0</v>
          </cell>
          <cell r="BF17">
            <v>19044979.067459323</v>
          </cell>
        </row>
        <row r="18">
          <cell r="V18">
            <v>2041</v>
          </cell>
          <cell r="W18">
            <v>1.2918092886582933</v>
          </cell>
          <cell r="X18">
            <v>15.490873689754361</v>
          </cell>
          <cell r="Y18">
            <v>16.782682978412655</v>
          </cell>
          <cell r="Z18">
            <v>0</v>
          </cell>
          <cell r="AA18">
            <v>0</v>
          </cell>
          <cell r="AB18">
            <v>0</v>
          </cell>
          <cell r="AC18">
            <v>6.2378767050829662</v>
          </cell>
          <cell r="AD18">
            <v>74.802187117778018</v>
          </cell>
          <cell r="AE18">
            <v>0</v>
          </cell>
          <cell r="AF18">
            <v>81.040063822860986</v>
          </cell>
          <cell r="AG18">
            <v>0.27442872215213909</v>
          </cell>
          <cell r="AH18">
            <v>0</v>
          </cell>
          <cell r="AI18">
            <v>0</v>
          </cell>
          <cell r="AJ18">
            <v>0.15388058027526338</v>
          </cell>
          <cell r="AK18">
            <v>4912</v>
          </cell>
          <cell r="AL18">
            <v>3848</v>
          </cell>
          <cell r="AM18">
            <v>673996.94160565361</v>
          </cell>
          <cell r="AN18">
            <v>0</v>
          </cell>
          <cell r="AO18">
            <v>0</v>
          </cell>
          <cell r="AP18">
            <v>673996.94160565361</v>
          </cell>
          <cell r="AQ18">
            <v>660634.61523985071</v>
          </cell>
          <cell r="AR18">
            <v>0</v>
          </cell>
          <cell r="AS18">
            <v>0</v>
          </cell>
          <cell r="AT18">
            <v>660634.61523985071</v>
          </cell>
          <cell r="AU18">
            <v>100490705.42089103</v>
          </cell>
          <cell r="AV18">
            <v>0</v>
          </cell>
          <cell r="AW18">
            <v>0</v>
          </cell>
          <cell r="AX18">
            <v>100490705.42089103</v>
          </cell>
          <cell r="AY18">
            <v>160535958.04806149</v>
          </cell>
          <cell r="AZ18">
            <v>0</v>
          </cell>
          <cell r="BA18">
            <v>0</v>
          </cell>
          <cell r="BB18">
            <v>160535958.04806149</v>
          </cell>
          <cell r="BC18">
            <v>19525220.823798727</v>
          </cell>
          <cell r="BD18">
            <v>0</v>
          </cell>
          <cell r="BE18">
            <v>0</v>
          </cell>
          <cell r="BF18">
            <v>19525220.823798727</v>
          </cell>
        </row>
        <row r="19">
          <cell r="V19">
            <v>2042</v>
          </cell>
          <cell r="W19">
            <v>1.288931131374766</v>
          </cell>
          <cell r="X19">
            <v>15.650895741560173</v>
          </cell>
          <cell r="Y19">
            <v>16.93982687293494</v>
          </cell>
          <cell r="Z19">
            <v>0</v>
          </cell>
          <cell r="AA19">
            <v>0</v>
          </cell>
          <cell r="AB19">
            <v>0</v>
          </cell>
          <cell r="AC19">
            <v>6.2239786859015691</v>
          </cell>
          <cell r="AD19">
            <v>75.574900116533314</v>
          </cell>
          <cell r="AE19">
            <v>0</v>
          </cell>
          <cell r="AF19">
            <v>81.798878802434885</v>
          </cell>
          <cell r="AG19">
            <v>0.27374766358601388</v>
          </cell>
          <cell r="AH19">
            <v>0</v>
          </cell>
          <cell r="AI19">
            <v>0</v>
          </cell>
          <cell r="AJ19">
            <v>0.15349868990119858</v>
          </cell>
          <cell r="AK19">
            <v>4912</v>
          </cell>
          <cell r="AL19">
            <v>3848</v>
          </cell>
          <cell r="AM19">
            <v>672324.26176725002</v>
          </cell>
          <cell r="AN19">
            <v>0</v>
          </cell>
          <cell r="AO19">
            <v>0</v>
          </cell>
          <cell r="AP19">
            <v>672324.26176725002</v>
          </cell>
          <cell r="AQ19">
            <v>658995.09711558337</v>
          </cell>
          <cell r="AR19">
            <v>0</v>
          </cell>
          <cell r="AS19">
            <v>0</v>
          </cell>
          <cell r="AT19">
            <v>658995.09711558337</v>
          </cell>
          <cell r="AU19">
            <v>102552124.78651726</v>
          </cell>
          <cell r="AV19">
            <v>0</v>
          </cell>
          <cell r="AW19">
            <v>0</v>
          </cell>
          <cell r="AX19">
            <v>102552124.78651726</v>
          </cell>
          <cell r="AY19">
            <v>163406777.49734622</v>
          </cell>
          <cell r="AZ19">
            <v>0</v>
          </cell>
          <cell r="BA19">
            <v>0</v>
          </cell>
          <cell r="BB19">
            <v>163406777.49734622</v>
          </cell>
          <cell r="BC19">
            <v>19955213.411556322</v>
          </cell>
          <cell r="BD19">
            <v>0</v>
          </cell>
          <cell r="BE19">
            <v>0</v>
          </cell>
          <cell r="BF19">
            <v>19955213.411556322</v>
          </cell>
        </row>
        <row r="20">
          <cell r="V20">
            <v>2043</v>
          </cell>
          <cell r="W20">
            <v>1.3071797626831336</v>
          </cell>
          <cell r="X20">
            <v>15.837607244997685</v>
          </cell>
          <cell r="Y20">
            <v>17.144787007680819</v>
          </cell>
          <cell r="Z20">
            <v>0</v>
          </cell>
          <cell r="AA20">
            <v>0</v>
          </cell>
          <cell r="AB20">
            <v>0</v>
          </cell>
          <cell r="AC20">
            <v>6.3120975074161176</v>
          </cell>
          <cell r="AD20">
            <v>76.476490891649604</v>
          </cell>
          <cell r="AE20">
            <v>0</v>
          </cell>
          <cell r="AF20">
            <v>82.788588399065716</v>
          </cell>
          <cell r="AG20">
            <v>0.27330173132304275</v>
          </cell>
          <cell r="AH20">
            <v>0</v>
          </cell>
          <cell r="AI20">
            <v>0</v>
          </cell>
          <cell r="AJ20">
            <v>0.15324864203867422</v>
          </cell>
          <cell r="AK20">
            <v>4912</v>
          </cell>
          <cell r="AL20">
            <v>3848</v>
          </cell>
          <cell r="AM20">
            <v>671229.05212939309</v>
          </cell>
          <cell r="AN20">
            <v>0</v>
          </cell>
          <cell r="AO20">
            <v>0</v>
          </cell>
          <cell r="AP20">
            <v>671229.05212939309</v>
          </cell>
          <cell r="AQ20">
            <v>657921.60055640177</v>
          </cell>
          <cell r="AR20">
            <v>0</v>
          </cell>
          <cell r="AS20">
            <v>0</v>
          </cell>
          <cell r="AT20">
            <v>657921.60055640177</v>
          </cell>
          <cell r="AU20">
            <v>104678358.83707222</v>
          </cell>
          <cell r="AV20">
            <v>0</v>
          </cell>
          <cell r="AW20">
            <v>0</v>
          </cell>
          <cell r="AX20">
            <v>104678358.83707222</v>
          </cell>
          <cell r="AY20">
            <v>166484763.07802558</v>
          </cell>
          <cell r="AZ20">
            <v>0</v>
          </cell>
          <cell r="BA20">
            <v>0</v>
          </cell>
          <cell r="BB20">
            <v>166484763.07802558</v>
          </cell>
          <cell r="BC20">
            <v>20412110.138249647</v>
          </cell>
          <cell r="BD20">
            <v>0</v>
          </cell>
          <cell r="BE20">
            <v>0</v>
          </cell>
          <cell r="BF20">
            <v>20412110.138249647</v>
          </cell>
        </row>
        <row r="21">
          <cell r="V21">
            <v>2044</v>
          </cell>
          <cell r="W21">
            <v>1.317480118601259</v>
          </cell>
          <cell r="X21">
            <v>15.97574750296979</v>
          </cell>
          <cell r="Y21">
            <v>17.293227621571049</v>
          </cell>
          <cell r="Z21">
            <v>0</v>
          </cell>
          <cell r="AA21">
            <v>0</v>
          </cell>
          <cell r="AB21">
            <v>0</v>
          </cell>
          <cell r="AC21">
            <v>6.3825583625725351</v>
          </cell>
          <cell r="AD21">
            <v>77.394823180847993</v>
          </cell>
          <cell r="AE21">
            <v>0</v>
          </cell>
          <cell r="AF21">
            <v>83.777381543420532</v>
          </cell>
          <cell r="AG21">
            <v>0.27229999563387219</v>
          </cell>
          <cell r="AH21">
            <v>0</v>
          </cell>
          <cell r="AI21">
            <v>0</v>
          </cell>
          <cell r="AJ21">
            <v>0.15276575347036916</v>
          </cell>
          <cell r="AK21">
            <v>4928</v>
          </cell>
          <cell r="AL21">
            <v>3856</v>
          </cell>
          <cell r="AM21">
            <v>670947.18924186111</v>
          </cell>
          <cell r="AN21">
            <v>0</v>
          </cell>
          <cell r="AO21">
            <v>0</v>
          </cell>
          <cell r="AP21">
            <v>670947.18924186111</v>
          </cell>
          <cell r="AQ21">
            <v>657645.32574154658</v>
          </cell>
          <cell r="AR21">
            <v>0</v>
          </cell>
          <cell r="AS21">
            <v>0</v>
          </cell>
          <cell r="AT21">
            <v>657645.32574154658</v>
          </cell>
          <cell r="AU21">
            <v>106958942.09557967</v>
          </cell>
          <cell r="AV21">
            <v>0</v>
          </cell>
          <cell r="AW21">
            <v>0</v>
          </cell>
          <cell r="AX21">
            <v>106958942.09557967</v>
          </cell>
          <cell r="AY21">
            <v>169752386.71909833</v>
          </cell>
          <cell r="AZ21">
            <v>0</v>
          </cell>
          <cell r="BA21">
            <v>0</v>
          </cell>
          <cell r="BB21">
            <v>169752386.71909833</v>
          </cell>
          <cell r="BC21">
            <v>20904753.943145096</v>
          </cell>
          <cell r="BD21">
            <v>0</v>
          </cell>
          <cell r="BE21">
            <v>0</v>
          </cell>
          <cell r="BF21">
            <v>20904753.943145096</v>
          </cell>
        </row>
        <row r="22">
          <cell r="V22">
            <v>2045</v>
          </cell>
          <cell r="W22">
            <v>1.3382238401290212</v>
          </cell>
          <cell r="X22">
            <v>16.182529320314234</v>
          </cell>
          <cell r="Y22">
            <v>17.520753160443256</v>
          </cell>
          <cell r="Z22">
            <v>0</v>
          </cell>
          <cell r="AA22">
            <v>0</v>
          </cell>
          <cell r="AB22">
            <v>0</v>
          </cell>
          <cell r="AC22">
            <v>6.4409539912453466</v>
          </cell>
          <cell r="AD22">
            <v>77.887513051683214</v>
          </cell>
          <cell r="AE22">
            <v>0</v>
          </cell>
          <cell r="AF22">
            <v>84.328467042928565</v>
          </cell>
          <cell r="AG22">
            <v>0.27187084192443184</v>
          </cell>
          <cell r="AH22">
            <v>0</v>
          </cell>
          <cell r="AI22">
            <v>0</v>
          </cell>
          <cell r="AJ22">
            <v>0.15194973082899754</v>
          </cell>
          <cell r="AK22">
            <v>4896</v>
          </cell>
          <cell r="AL22">
            <v>3864</v>
          </cell>
          <cell r="AM22">
            <v>665539.8210310092</v>
          </cell>
          <cell r="AN22">
            <v>0</v>
          </cell>
          <cell r="AO22">
            <v>0</v>
          </cell>
          <cell r="AP22">
            <v>665539.8210310092</v>
          </cell>
          <cell r="AQ22">
            <v>652345.1613091589</v>
          </cell>
          <cell r="AR22">
            <v>0</v>
          </cell>
          <cell r="AS22">
            <v>0</v>
          </cell>
          <cell r="AT22">
            <v>652345.1613091589</v>
          </cell>
          <cell r="AU22">
            <v>108319843.82898341</v>
          </cell>
          <cell r="AV22">
            <v>0</v>
          </cell>
          <cell r="AW22">
            <v>0</v>
          </cell>
          <cell r="AX22">
            <v>108319843.82898341</v>
          </cell>
          <cell r="AY22">
            <v>171729742.41812992</v>
          </cell>
          <cell r="AZ22">
            <v>0</v>
          </cell>
          <cell r="BA22">
            <v>0</v>
          </cell>
          <cell r="BB22">
            <v>171729742.41812992</v>
          </cell>
          <cell r="BC22">
            <v>21245665.153919481</v>
          </cell>
          <cell r="BD22">
            <v>0</v>
          </cell>
          <cell r="BE22">
            <v>0</v>
          </cell>
          <cell r="BF22">
            <v>21245665.153919481</v>
          </cell>
        </row>
        <row r="23">
          <cell r="V23">
            <v>2046</v>
          </cell>
          <cell r="W23">
            <v>1.3427733926189902</v>
          </cell>
          <cell r="X23">
            <v>16.349841954390019</v>
          </cell>
          <cell r="Y23">
            <v>17.69261534700901</v>
          </cell>
          <cell r="Z23">
            <v>0</v>
          </cell>
          <cell r="AA23">
            <v>0</v>
          </cell>
          <cell r="AB23">
            <v>0</v>
          </cell>
          <cell r="AC23">
            <v>6.4839716973414969</v>
          </cell>
          <cell r="AD23">
            <v>78.949965102825161</v>
          </cell>
          <cell r="AE23">
            <v>0</v>
          </cell>
          <cell r="AF23">
            <v>85.433936800166663</v>
          </cell>
          <cell r="AG23">
            <v>0.27061363828344698</v>
          </cell>
          <cell r="AH23">
            <v>0</v>
          </cell>
          <cell r="AI23">
            <v>0</v>
          </cell>
          <cell r="AJ23">
            <v>0.15174134603291006</v>
          </cell>
          <cell r="AK23">
            <v>4912</v>
          </cell>
          <cell r="AL23">
            <v>3848</v>
          </cell>
          <cell r="AM23">
            <v>664627.09562414582</v>
          </cell>
          <cell r="AN23">
            <v>0</v>
          </cell>
          <cell r="AO23">
            <v>0</v>
          </cell>
          <cell r="AP23">
            <v>664627.09562414582</v>
          </cell>
          <cell r="AQ23">
            <v>651450.53113984922</v>
          </cell>
          <cell r="AR23">
            <v>0</v>
          </cell>
          <cell r="AS23">
            <v>0</v>
          </cell>
          <cell r="AT23">
            <v>651450.53113984922</v>
          </cell>
          <cell r="AU23">
            <v>110481334.24587181</v>
          </cell>
          <cell r="AV23">
            <v>0</v>
          </cell>
          <cell r="AW23">
            <v>0</v>
          </cell>
          <cell r="AX23">
            <v>110481334.24587181</v>
          </cell>
          <cell r="AY23">
            <v>174936017.74645454</v>
          </cell>
          <cell r="AZ23">
            <v>0</v>
          </cell>
          <cell r="BA23">
            <v>0</v>
          </cell>
          <cell r="BB23">
            <v>174936017.74645454</v>
          </cell>
          <cell r="BC23">
            <v>21737715.181604221</v>
          </cell>
          <cell r="BD23">
            <v>0</v>
          </cell>
          <cell r="BE23">
            <v>0</v>
          </cell>
          <cell r="BF23">
            <v>21737715.181604221</v>
          </cell>
        </row>
        <row r="24">
          <cell r="V24">
            <v>2047</v>
          </cell>
          <cell r="W24">
            <v>1.374694608873906</v>
          </cell>
          <cell r="X24">
            <v>16.601826056217988</v>
          </cell>
          <cell r="Y24">
            <v>17.976520665091893</v>
          </cell>
          <cell r="Z24">
            <v>0</v>
          </cell>
          <cell r="AA24">
            <v>0</v>
          </cell>
          <cell r="AB24">
            <v>0</v>
          </cell>
          <cell r="AC24">
            <v>6.6381125701643491</v>
          </cell>
          <cell r="AD24">
            <v>80.166743595319616</v>
          </cell>
          <cell r="AE24">
            <v>0</v>
          </cell>
          <cell r="AF24">
            <v>86.804856165483969</v>
          </cell>
          <cell r="AG24">
            <v>0.27047849584158823</v>
          </cell>
          <cell r="AH24">
            <v>0</v>
          </cell>
          <cell r="AI24">
            <v>0</v>
          </cell>
          <cell r="AJ24">
            <v>0.15166556753126503</v>
          </cell>
          <cell r="AK24">
            <v>4912</v>
          </cell>
          <cell r="AL24">
            <v>3848</v>
          </cell>
          <cell r="AM24">
            <v>664295.18578694074</v>
          </cell>
          <cell r="AN24">
            <v>0</v>
          </cell>
          <cell r="AO24">
            <v>0</v>
          </cell>
          <cell r="AP24">
            <v>664295.18578694074</v>
          </cell>
          <cell r="AQ24">
            <v>651125.20158112166</v>
          </cell>
          <cell r="AR24">
            <v>0</v>
          </cell>
          <cell r="AS24">
            <v>0</v>
          </cell>
          <cell r="AT24">
            <v>651125.20158112166</v>
          </cell>
          <cell r="AU24">
            <v>112665693.89747384</v>
          </cell>
          <cell r="AV24">
            <v>0</v>
          </cell>
          <cell r="AW24">
            <v>0</v>
          </cell>
          <cell r="AX24">
            <v>112665693.89747384</v>
          </cell>
          <cell r="AY24">
            <v>178328704.22977486</v>
          </cell>
          <cell r="AZ24">
            <v>0</v>
          </cell>
          <cell r="BA24">
            <v>0</v>
          </cell>
          <cell r="BB24">
            <v>178328704.22977486</v>
          </cell>
          <cell r="BC24">
            <v>22260582.326605178</v>
          </cell>
          <cell r="BD24">
            <v>0</v>
          </cell>
          <cell r="BE24">
            <v>0</v>
          </cell>
          <cell r="BF24">
            <v>22260582.326605178</v>
          </cell>
        </row>
        <row r="25">
          <cell r="V25">
            <v>2048</v>
          </cell>
          <cell r="W25">
            <v>1.3470107524141437</v>
          </cell>
          <cell r="X25">
            <v>16.812982279930115</v>
          </cell>
          <cell r="Y25">
            <v>18.159993032344257</v>
          </cell>
          <cell r="Z25">
            <v>0</v>
          </cell>
          <cell r="AA25">
            <v>0</v>
          </cell>
          <cell r="AB25">
            <v>0</v>
          </cell>
          <cell r="AC25">
            <v>6.5256200992419249</v>
          </cell>
          <cell r="AD25">
            <v>81.450823534612709</v>
          </cell>
          <cell r="AE25">
            <v>0</v>
          </cell>
          <cell r="AF25">
            <v>87.976443633854629</v>
          </cell>
          <cell r="AG25">
            <v>0.26954143530972346</v>
          </cell>
          <cell r="AH25">
            <v>0</v>
          </cell>
          <cell r="AI25">
            <v>0</v>
          </cell>
          <cell r="AJ25">
            <v>0.1512181458568212</v>
          </cell>
          <cell r="AK25">
            <v>4928</v>
          </cell>
          <cell r="AL25">
            <v>3856</v>
          </cell>
          <cell r="AM25">
            <v>664150.09660315863</v>
          </cell>
          <cell r="AN25">
            <v>0</v>
          </cell>
          <cell r="AO25">
            <v>0</v>
          </cell>
          <cell r="AP25">
            <v>664150.09660315863</v>
          </cell>
          <cell r="AQ25">
            <v>650982.98886295268</v>
          </cell>
          <cell r="AR25">
            <v>0</v>
          </cell>
          <cell r="AS25">
            <v>0</v>
          </cell>
          <cell r="AT25">
            <v>650982.98886295268</v>
          </cell>
          <cell r="AU25">
            <v>114954895.43838364</v>
          </cell>
          <cell r="AV25">
            <v>0</v>
          </cell>
          <cell r="AW25">
            <v>0</v>
          </cell>
          <cell r="AX25">
            <v>114954895.43838364</v>
          </cell>
          <cell r="AY25">
            <v>181745551.88468155</v>
          </cell>
          <cell r="AZ25">
            <v>0</v>
          </cell>
          <cell r="BA25">
            <v>0</v>
          </cell>
          <cell r="BB25">
            <v>181745551.88468155</v>
          </cell>
          <cell r="BC25">
            <v>22802434.703039363</v>
          </cell>
          <cell r="BD25">
            <v>0</v>
          </cell>
          <cell r="BE25">
            <v>0</v>
          </cell>
          <cell r="BF25">
            <v>22802434.703039363</v>
          </cell>
        </row>
        <row r="26">
          <cell r="V26">
            <v>2049</v>
          </cell>
          <cell r="W26">
            <v>1.3502893629932833</v>
          </cell>
          <cell r="X26">
            <v>17.009330698557893</v>
          </cell>
          <cell r="Y26">
            <v>18.359620061551176</v>
          </cell>
          <cell r="Z26">
            <v>0</v>
          </cell>
          <cell r="AA26">
            <v>0</v>
          </cell>
          <cell r="AB26">
            <v>0</v>
          </cell>
          <cell r="AC26">
            <v>6.5202647453366787</v>
          </cell>
          <cell r="AD26">
            <v>82.134498230607463</v>
          </cell>
          <cell r="AE26">
            <v>0</v>
          </cell>
          <cell r="AF26">
            <v>88.654762975944138</v>
          </cell>
          <cell r="AG26">
            <v>0.26873116569781513</v>
          </cell>
          <cell r="AH26">
            <v>0</v>
          </cell>
          <cell r="AI26">
            <v>0</v>
          </cell>
          <cell r="AJ26">
            <v>0.15068578606251917</v>
          </cell>
          <cell r="AK26">
            <v>4912</v>
          </cell>
          <cell r="AL26">
            <v>3848</v>
          </cell>
          <cell r="AM26">
            <v>660003.74295383389</v>
          </cell>
          <cell r="AN26">
            <v>0</v>
          </cell>
          <cell r="AO26">
            <v>0</v>
          </cell>
          <cell r="AP26">
            <v>660003.74295383389</v>
          </cell>
          <cell r="AQ26">
            <v>646918.83874790266</v>
          </cell>
          <cell r="AR26">
            <v>0</v>
          </cell>
          <cell r="AS26">
            <v>0</v>
          </cell>
          <cell r="AT26">
            <v>646918.83874790266</v>
          </cell>
          <cell r="AU26">
            <v>116459737.107824</v>
          </cell>
          <cell r="AV26">
            <v>0</v>
          </cell>
          <cell r="AW26">
            <v>0</v>
          </cell>
          <cell r="AX26">
            <v>116459737.107824</v>
          </cell>
          <cell r="AY26">
            <v>184003842.80222535</v>
          </cell>
          <cell r="AZ26">
            <v>0</v>
          </cell>
          <cell r="BA26">
            <v>0</v>
          </cell>
          <cell r="BB26">
            <v>184003842.80222535</v>
          </cell>
          <cell r="BC26">
            <v>23216724.275484182</v>
          </cell>
          <cell r="BD26">
            <v>0</v>
          </cell>
          <cell r="BE26">
            <v>0</v>
          </cell>
          <cell r="BF26">
            <v>23216724.275484182</v>
          </cell>
        </row>
        <row r="27">
          <cell r="V27">
            <v>2050</v>
          </cell>
          <cell r="W27">
            <v>1.3449676936956945</v>
          </cell>
          <cell r="X27">
            <v>17.213716517302565</v>
          </cell>
          <cell r="Y27">
            <v>18.558684210998258</v>
          </cell>
          <cell r="Z27">
            <v>0</v>
          </cell>
          <cell r="AA27">
            <v>0</v>
          </cell>
          <cell r="AB27">
            <v>0</v>
          </cell>
          <cell r="AC27">
            <v>6.4945675180175746</v>
          </cell>
          <cell r="AD27">
            <v>83.12143457546135</v>
          </cell>
          <cell r="AE27">
            <v>0</v>
          </cell>
          <cell r="AF27">
            <v>89.616002093478926</v>
          </cell>
          <cell r="AG27">
            <v>0.26789267929345872</v>
          </cell>
          <cell r="AH27">
            <v>0</v>
          </cell>
          <cell r="AI27">
            <v>0</v>
          </cell>
          <cell r="AJ27">
            <v>0.15021562108327277</v>
          </cell>
          <cell r="AK27">
            <v>4912</v>
          </cell>
          <cell r="AL27">
            <v>3848</v>
          </cell>
          <cell r="AM27">
            <v>657944.42034473468</v>
          </cell>
          <cell r="AN27">
            <v>0</v>
          </cell>
          <cell r="AO27">
            <v>0</v>
          </cell>
          <cell r="AP27">
            <v>657944.42034473468</v>
          </cell>
          <cell r="AQ27">
            <v>644900.34323919017</v>
          </cell>
          <cell r="AR27">
            <v>0</v>
          </cell>
          <cell r="AS27">
            <v>0</v>
          </cell>
          <cell r="AT27">
            <v>644900.34323919017</v>
          </cell>
          <cell r="AU27">
            <v>118354288.83713992</v>
          </cell>
          <cell r="AV27">
            <v>0</v>
          </cell>
          <cell r="AW27">
            <v>0</v>
          </cell>
          <cell r="AX27">
            <v>118354288.83713992</v>
          </cell>
          <cell r="AY27">
            <v>186875116.01040649</v>
          </cell>
          <cell r="AZ27">
            <v>0</v>
          </cell>
          <cell r="BA27">
            <v>0</v>
          </cell>
          <cell r="BB27">
            <v>186875116.01040649</v>
          </cell>
          <cell r="BC27">
            <v>23712826.191767778</v>
          </cell>
          <cell r="BD27">
            <v>0</v>
          </cell>
          <cell r="BE27">
            <v>0</v>
          </cell>
          <cell r="BF27">
            <v>23712826.191767778</v>
          </cell>
        </row>
        <row r="28">
          <cell r="V28">
            <v>2051</v>
          </cell>
          <cell r="W28">
            <v>1.3411089404053591</v>
          </cell>
          <cell r="X28">
            <v>17.43174385301425</v>
          </cell>
          <cell r="Y28">
            <v>18.772852793419609</v>
          </cell>
          <cell r="Z28">
            <v>0</v>
          </cell>
          <cell r="AA28">
            <v>0</v>
          </cell>
          <cell r="AB28">
            <v>0</v>
          </cell>
          <cell r="AC28">
            <v>6.4548401570591487</v>
          </cell>
          <cell r="AD28">
            <v>83.900059749057945</v>
          </cell>
          <cell r="AE28">
            <v>0</v>
          </cell>
          <cell r="AF28">
            <v>90.354899906117097</v>
          </cell>
          <cell r="AG28">
            <v>0.26700885000093777</v>
          </cell>
          <cell r="AH28">
            <v>0</v>
          </cell>
          <cell r="AI28">
            <v>0</v>
          </cell>
          <cell r="AJ28">
            <v>0.14923234356216797</v>
          </cell>
          <cell r="AK28">
            <v>4896</v>
          </cell>
          <cell r="AL28">
            <v>3864</v>
          </cell>
          <cell r="AM28">
            <v>653637.66480229574</v>
          </cell>
          <cell r="AN28">
            <v>0</v>
          </cell>
          <cell r="AO28">
            <v>0</v>
          </cell>
          <cell r="AP28">
            <v>653637.66480229574</v>
          </cell>
          <cell r="AQ28">
            <v>640678.97127875779</v>
          </cell>
          <cell r="AR28">
            <v>0</v>
          </cell>
          <cell r="AS28">
            <v>0</v>
          </cell>
          <cell r="AT28">
            <v>640678.97127875779</v>
          </cell>
          <cell r="AU28">
            <v>119787045.839347</v>
          </cell>
          <cell r="AV28">
            <v>0</v>
          </cell>
          <cell r="AW28">
            <v>0</v>
          </cell>
          <cell r="AX28">
            <v>119787045.839347</v>
          </cell>
          <cell r="AY28">
            <v>189100798.44960251</v>
          </cell>
          <cell r="AZ28">
            <v>0</v>
          </cell>
          <cell r="BA28">
            <v>0</v>
          </cell>
          <cell r="BB28">
            <v>189100798.44960251</v>
          </cell>
          <cell r="BC28">
            <v>24136302.71830792</v>
          </cell>
          <cell r="BD28">
            <v>0</v>
          </cell>
          <cell r="BE28">
            <v>0</v>
          </cell>
          <cell r="BF28">
            <v>24136302.71830792</v>
          </cell>
        </row>
      </sheetData>
      <sheetData sheetId="9"/>
      <sheetData sheetId="10" refreshError="1">
        <row r="9">
          <cell r="V9">
            <v>2032</v>
          </cell>
          <cell r="W9">
            <v>48.89966509918851</v>
          </cell>
          <cell r="X9">
            <v>1.1509276741938523</v>
          </cell>
          <cell r="Y9">
            <v>50.050592773382363</v>
          </cell>
          <cell r="Z9">
            <v>18.203973834681506</v>
          </cell>
          <cell r="AA9">
            <v>5.0695427814221041</v>
          </cell>
          <cell r="AB9">
            <v>23.27351661610361</v>
          </cell>
          <cell r="AC9">
            <v>142.78877369517562</v>
          </cell>
          <cell r="AD9">
            <v>11.572769490511746</v>
          </cell>
          <cell r="AE9">
            <v>-12.663310373960112</v>
          </cell>
          <cell r="AF9">
            <v>141.69823281172725</v>
          </cell>
          <cell r="AG9">
            <v>0.82791880314763255</v>
          </cell>
          <cell r="AH9">
            <v>0.61014657544207385</v>
          </cell>
          <cell r="AI9">
            <v>0.91774800000000001</v>
          </cell>
          <cell r="AJ9">
            <v>0.82503457928143042</v>
          </cell>
          <cell r="AK9">
            <v>4928</v>
          </cell>
          <cell r="AL9">
            <v>3856</v>
          </cell>
          <cell r="AM9">
            <v>1019995.9654778832</v>
          </cell>
          <cell r="AN9">
            <v>588181.29872615915</v>
          </cell>
          <cell r="AO9">
            <v>2015374.608</v>
          </cell>
          <cell r="AP9">
            <v>3623551.8722040425</v>
          </cell>
          <cell r="AQ9">
            <v>999774.03546430136</v>
          </cell>
          <cell r="AR9">
            <v>576520.31038826366</v>
          </cell>
          <cell r="AS9">
            <v>1975418.7987090959</v>
          </cell>
          <cell r="AT9">
            <v>3551713.1445616609</v>
          </cell>
          <cell r="AU9">
            <v>66664086.571889982</v>
          </cell>
          <cell r="AV9">
            <v>38718113.869093731</v>
          </cell>
          <cell r="AW9">
            <v>206424796.1260685</v>
          </cell>
          <cell r="AX9">
            <v>311806996.56705225</v>
          </cell>
          <cell r="AY9">
            <v>130428310.25275046</v>
          </cell>
          <cell r="AZ9">
            <v>63445148.389687844</v>
          </cell>
          <cell r="BA9">
            <v>217131526.63849315</v>
          </cell>
          <cell r="BB9">
            <v>411004985.28093147</v>
          </cell>
          <cell r="BC9">
            <v>7173743.6548338886</v>
          </cell>
          <cell r="BD9">
            <v>4136743.6758946963</v>
          </cell>
          <cell r="BE9">
            <v>17038385.699404676</v>
          </cell>
          <cell r="BF9">
            <v>28348873.030133262</v>
          </cell>
        </row>
        <row r="10">
          <cell r="V10">
            <v>2033</v>
          </cell>
          <cell r="W10">
            <v>50.348875411928375</v>
          </cell>
          <cell r="X10">
            <v>2.0737917352879429</v>
          </cell>
          <cell r="Y10">
            <v>52.422667147216316</v>
          </cell>
          <cell r="Z10">
            <v>18.767349099815952</v>
          </cell>
          <cell r="AA10">
            <v>6.7296600142758791</v>
          </cell>
          <cell r="AB10">
            <v>25.497009114091831</v>
          </cell>
          <cell r="AC10">
            <v>146.62420899514782</v>
          </cell>
          <cell r="AD10">
            <v>16.557181946259519</v>
          </cell>
          <cell r="AE10">
            <v>-12.82194437847885</v>
          </cell>
          <cell r="AF10">
            <v>150.3594465629285</v>
          </cell>
          <cell r="AG10">
            <v>0.78067451655603093</v>
          </cell>
          <cell r="AH10">
            <v>0.56503642324316239</v>
          </cell>
          <cell r="AI10">
            <v>0.9177479999999999</v>
          </cell>
          <cell r="AJ10">
            <v>0.80184964965541738</v>
          </cell>
          <cell r="AK10">
            <v>4912</v>
          </cell>
          <cell r="AL10">
            <v>3848</v>
          </cell>
          <cell r="AM10">
            <v>958668.30633080599</v>
          </cell>
          <cell r="AN10">
            <v>543565.03915992216</v>
          </cell>
          <cell r="AO10">
            <v>2009868.1199999999</v>
          </cell>
          <cell r="AP10">
            <v>3512101.4654907277</v>
          </cell>
          <cell r="AQ10">
            <v>939662.22782364464</v>
          </cell>
          <cell r="AR10">
            <v>532788.59047605714</v>
          </cell>
          <cell r="AS10">
            <v>1970021.4795869398</v>
          </cell>
          <cell r="AT10">
            <v>3442472.2978866417</v>
          </cell>
          <cell r="AU10">
            <v>64291363.222171865</v>
          </cell>
          <cell r="AV10">
            <v>36656232.278434195</v>
          </cell>
          <cell r="AW10">
            <v>211759536.67858827</v>
          </cell>
          <cell r="AX10">
            <v>312707132.17919433</v>
          </cell>
          <cell r="AY10">
            <v>130279470.62612197</v>
          </cell>
          <cell r="AZ10">
            <v>63083731.468527481</v>
          </cell>
          <cell r="BA10">
            <v>222757803.54413182</v>
          </cell>
          <cell r="BB10">
            <v>416121005.63878125</v>
          </cell>
          <cell r="BC10">
            <v>6908047.8010917446</v>
          </cell>
          <cell r="BD10">
            <v>3916863.8920491505</v>
          </cell>
          <cell r="BE10">
            <v>17409239.054782983</v>
          </cell>
          <cell r="BF10">
            <v>28234150.747923877</v>
          </cell>
        </row>
        <row r="11">
          <cell r="V11">
            <v>2034</v>
          </cell>
          <cell r="W11">
            <v>51.791862987915501</v>
          </cell>
          <cell r="X11">
            <v>2.5223474604457294</v>
          </cell>
          <cell r="Y11">
            <v>54.31421044836123</v>
          </cell>
          <cell r="Z11">
            <v>19.350053088608206</v>
          </cell>
          <cell r="AA11">
            <v>7.547719502339878</v>
          </cell>
          <cell r="AB11">
            <v>26.897772590948083</v>
          </cell>
          <cell r="AC11">
            <v>150.66740790499964</v>
          </cell>
          <cell r="AD11">
            <v>19.049604068466319</v>
          </cell>
          <cell r="AE11">
            <v>-13.241731074189349</v>
          </cell>
          <cell r="AF11">
            <v>156.47528089927661</v>
          </cell>
          <cell r="AG11">
            <v>0.76382247042558948</v>
          </cell>
          <cell r="AH11">
            <v>0.5531590959888677</v>
          </cell>
          <cell r="AI11">
            <v>0.9177479999999999</v>
          </cell>
          <cell r="AJ11">
            <v>0.79432386085072315</v>
          </cell>
          <cell r="AK11">
            <v>4896</v>
          </cell>
          <cell r="AL11">
            <v>3864</v>
          </cell>
          <cell r="AM11">
            <v>934918.70380092156</v>
          </cell>
          <cell r="AN11">
            <v>534351.68672524614</v>
          </cell>
          <cell r="AO11">
            <v>2009868.1199999999</v>
          </cell>
          <cell r="AP11">
            <v>3479138.5105261672</v>
          </cell>
          <cell r="AQ11">
            <v>916383.47303871636</v>
          </cell>
          <cell r="AR11">
            <v>523757.89736007474</v>
          </cell>
          <cell r="AS11">
            <v>1970021.4795869398</v>
          </cell>
          <cell r="AT11">
            <v>3410162.8499857308</v>
          </cell>
          <cell r="AU11">
            <v>64460246.848511398</v>
          </cell>
          <cell r="AV11">
            <v>37060953.772324435</v>
          </cell>
          <cell r="AW11">
            <v>217714443.17688107</v>
          </cell>
          <cell r="AX11">
            <v>319235643.79771692</v>
          </cell>
          <cell r="AY11">
            <v>132375082.45247492</v>
          </cell>
          <cell r="AZ11">
            <v>64852088.587705873</v>
          </cell>
          <cell r="BA11">
            <v>228930476.65055254</v>
          </cell>
          <cell r="BB11">
            <v>426157647.69073331</v>
          </cell>
          <cell r="BC11">
            <v>6902404.0324337417</v>
          </cell>
          <cell r="BD11">
            <v>3945060.9151311698</v>
          </cell>
          <cell r="BE11">
            <v>17836899.010766167</v>
          </cell>
          <cell r="BF11">
            <v>28684363.958331078</v>
          </cell>
        </row>
        <row r="12">
          <cell r="V12">
            <v>2035</v>
          </cell>
          <cell r="W12">
            <v>53.149025894252553</v>
          </cell>
          <cell r="X12">
            <v>2.4644599892072878</v>
          </cell>
          <cell r="Y12">
            <v>55.613485883459838</v>
          </cell>
          <cell r="Z12">
            <v>19.873429639699907</v>
          </cell>
          <cell r="AA12">
            <v>7.4328104081170014</v>
          </cell>
          <cell r="AB12">
            <v>27.306240047816907</v>
          </cell>
          <cell r="AC12">
            <v>154.8887761902472</v>
          </cell>
          <cell r="AD12">
            <v>18.679329732974374</v>
          </cell>
          <cell r="AE12">
            <v>-13.486880203552555</v>
          </cell>
          <cell r="AF12">
            <v>160.08122571966902</v>
          </cell>
          <cell r="AG12">
            <v>0.76814369313672148</v>
          </cell>
          <cell r="AH12">
            <v>0.56312265697766506</v>
          </cell>
          <cell r="AI12">
            <v>0.9177479999999999</v>
          </cell>
          <cell r="AJ12">
            <v>0.79791611214255875</v>
          </cell>
          <cell r="AK12">
            <v>4912</v>
          </cell>
          <cell r="AL12">
            <v>3848</v>
          </cell>
          <cell r="AM12">
            <v>943280.45517189405</v>
          </cell>
          <cell r="AN12">
            <v>541723.99601251376</v>
          </cell>
          <cell r="AO12">
            <v>2009868.1199999999</v>
          </cell>
          <cell r="AP12">
            <v>3494872.5711844079</v>
          </cell>
          <cell r="AQ12">
            <v>924579.44850788359</v>
          </cell>
          <cell r="AR12">
            <v>530984.04692956759</v>
          </cell>
          <cell r="AS12">
            <v>1970021.4795869398</v>
          </cell>
          <cell r="AT12">
            <v>3425584.975024391</v>
          </cell>
          <cell r="AU12">
            <v>66845757.611483186</v>
          </cell>
          <cell r="AV12">
            <v>38569538.319725797</v>
          </cell>
          <cell r="AW12">
            <v>223669349.67517388</v>
          </cell>
          <cell r="AX12">
            <v>329084645.60638285</v>
          </cell>
          <cell r="AY12">
            <v>136657065.34285429</v>
          </cell>
          <cell r="AZ12">
            <v>66775233.647329107</v>
          </cell>
          <cell r="BA12">
            <v>235200974.0560616</v>
          </cell>
          <cell r="BB12">
            <v>438633273.04624498</v>
          </cell>
          <cell r="BC12">
            <v>7135212.7896741973</v>
          </cell>
          <cell r="BD12">
            <v>4097737.8081235932</v>
          </cell>
          <cell r="BE12">
            <v>18275064.48266397</v>
          </cell>
          <cell r="BF12">
            <v>29508015.080461763</v>
          </cell>
        </row>
        <row r="13">
          <cell r="V13">
            <v>2036</v>
          </cell>
          <cell r="W13">
            <v>54.639333630151292</v>
          </cell>
          <cell r="X13">
            <v>2.3575371479780309</v>
          </cell>
          <cell r="Y13">
            <v>56.99687077812932</v>
          </cell>
          <cell r="Z13">
            <v>20.421015858176233</v>
          </cell>
          <cell r="AA13">
            <v>7.3537571025524064</v>
          </cell>
          <cell r="AB13">
            <v>27.77477296072864</v>
          </cell>
          <cell r="AC13">
            <v>159.69093886960439</v>
          </cell>
          <cell r="AD13">
            <v>18.343043249942077</v>
          </cell>
          <cell r="AE13">
            <v>-13.673979674824425</v>
          </cell>
          <cell r="AF13">
            <v>164.36000244472206</v>
          </cell>
          <cell r="AG13">
            <v>0.77463017538469148</v>
          </cell>
          <cell r="AH13">
            <v>0.56827106678344863</v>
          </cell>
          <cell r="AI13">
            <v>0.91774800000000001</v>
          </cell>
          <cell r="AJ13">
            <v>0.80089533070427699</v>
          </cell>
          <cell r="AK13">
            <v>4928</v>
          </cell>
          <cell r="AL13">
            <v>3856</v>
          </cell>
          <cell r="AM13">
            <v>954344.37607393984</v>
          </cell>
          <cell r="AN13">
            <v>547813.30837924452</v>
          </cell>
          <cell r="AO13">
            <v>2015374.608</v>
          </cell>
          <cell r="AP13">
            <v>3517532.2924531843</v>
          </cell>
          <cell r="AQ13">
            <v>935424.02164608589</v>
          </cell>
          <cell r="AR13">
            <v>536952.63563397177</v>
          </cell>
          <cell r="AS13">
            <v>1975418.7987090959</v>
          </cell>
          <cell r="AT13">
            <v>3447795.4559891536</v>
          </cell>
          <cell r="AU13">
            <v>69440910.93056187</v>
          </cell>
          <cell r="AV13">
            <v>40058739.654866375</v>
          </cell>
          <cell r="AW13">
            <v>230316199.51739192</v>
          </cell>
          <cell r="AX13">
            <v>339815850.10282016</v>
          </cell>
          <cell r="AY13">
            <v>141281544.43710253</v>
          </cell>
          <cell r="AZ13">
            <v>68876924.793214336</v>
          </cell>
          <cell r="BA13">
            <v>242254501.83209804</v>
          </cell>
          <cell r="BB13">
            <v>452412971.06241488</v>
          </cell>
          <cell r="BC13">
            <v>7396236.2789444989</v>
          </cell>
          <cell r="BD13">
            <v>4245591.8084744485</v>
          </cell>
          <cell r="BE13">
            <v>18775292.152118374</v>
          </cell>
          <cell r="BF13">
            <v>30417120.239537321</v>
          </cell>
        </row>
        <row r="14">
          <cell r="V14">
            <v>2037</v>
          </cell>
          <cell r="W14">
            <v>56.113965647037674</v>
          </cell>
          <cell r="X14">
            <v>2.2812651378871358</v>
          </cell>
          <cell r="Y14">
            <v>58.395230784924806</v>
          </cell>
          <cell r="Z14">
            <v>20.941584418117642</v>
          </cell>
          <cell r="AA14">
            <v>7.3151375089522528</v>
          </cell>
          <cell r="AB14">
            <v>28.256721927069897</v>
          </cell>
          <cell r="AC14">
            <v>163.45780929748858</v>
          </cell>
          <cell r="AD14">
            <v>18.058629950553236</v>
          </cell>
          <cell r="AE14">
            <v>-13.861826521109519</v>
          </cell>
          <cell r="AF14">
            <v>167.6546127269323</v>
          </cell>
          <cell r="AG14">
            <v>0.7798588473733542</v>
          </cell>
          <cell r="AH14">
            <v>0.57246941648326521</v>
          </cell>
          <cell r="AI14">
            <v>0.9177479999999999</v>
          </cell>
          <cell r="AJ14">
            <v>0.80325350758707303</v>
          </cell>
          <cell r="AK14">
            <v>4912</v>
          </cell>
          <cell r="AL14">
            <v>3848</v>
          </cell>
          <cell r="AM14">
            <v>957666.66457447899</v>
          </cell>
          <cell r="AN14">
            <v>550715.57865690114</v>
          </cell>
          <cell r="AO14">
            <v>2009868.1199999999</v>
          </cell>
          <cell r="AP14">
            <v>3518250.36323138</v>
          </cell>
          <cell r="AQ14">
            <v>938680.44411595759</v>
          </cell>
          <cell r="AR14">
            <v>539797.36695223872</v>
          </cell>
          <cell r="AS14">
            <v>1970021.4795869398</v>
          </cell>
          <cell r="AT14">
            <v>3448499.2906551361</v>
          </cell>
          <cell r="AU14">
            <v>71469653.989032567</v>
          </cell>
          <cell r="AV14">
            <v>41305783.133054733</v>
          </cell>
          <cell r="AW14">
            <v>235579162.67175949</v>
          </cell>
          <cell r="AX14">
            <v>348354599.79384679</v>
          </cell>
          <cell r="AY14">
            <v>144885066.40589222</v>
          </cell>
          <cell r="AZ14">
            <v>70625826.581767902</v>
          </cell>
          <cell r="BA14">
            <v>247832200.00172579</v>
          </cell>
          <cell r="BB14">
            <v>463343092.9893859</v>
          </cell>
          <cell r="BC14">
            <v>7604306.144472261</v>
          </cell>
          <cell r="BD14">
            <v>4372930.5963657452</v>
          </cell>
          <cell r="BE14">
            <v>19183950.590521045</v>
          </cell>
          <cell r="BF14">
            <v>31161187.331359051</v>
          </cell>
        </row>
        <row r="15">
          <cell r="V15">
            <v>2038</v>
          </cell>
          <cell r="W15">
            <v>57.509392301055847</v>
          </cell>
          <cell r="X15">
            <v>2.2289355508307303</v>
          </cell>
          <cell r="Y15">
            <v>59.738327851886581</v>
          </cell>
          <cell r="Z15">
            <v>21.500918045381859</v>
          </cell>
          <cell r="AA15">
            <v>7.309147048465185</v>
          </cell>
          <cell r="AB15">
            <v>28.810065093847044</v>
          </cell>
          <cell r="AC15">
            <v>167.59072750810952</v>
          </cell>
          <cell r="AD15">
            <v>17.930101993804342</v>
          </cell>
          <cell r="AE15">
            <v>-14.206550285376011</v>
          </cell>
          <cell r="AF15">
            <v>171.31427921653784</v>
          </cell>
          <cell r="AG15">
            <v>0.78402136382175724</v>
          </cell>
          <cell r="AH15">
            <v>0.57611879960895318</v>
          </cell>
          <cell r="AI15">
            <v>0.9177479999999999</v>
          </cell>
          <cell r="AJ15">
            <v>0.80522206392623985</v>
          </cell>
          <cell r="AK15">
            <v>4912</v>
          </cell>
          <cell r="AL15">
            <v>3848</v>
          </cell>
          <cell r="AM15">
            <v>962778.23477311793</v>
          </cell>
          <cell r="AN15">
            <v>554226.28522381291</v>
          </cell>
          <cell r="AO15">
            <v>2009868.1199999999</v>
          </cell>
          <cell r="AP15">
            <v>3526872.639996931</v>
          </cell>
          <cell r="AQ15">
            <v>943690.67487962346</v>
          </cell>
          <cell r="AR15">
            <v>543238.47200610826</v>
          </cell>
          <cell r="AS15">
            <v>1970021.4795869398</v>
          </cell>
          <cell r="AT15">
            <v>3456950.6264726715</v>
          </cell>
          <cell r="AU15">
            <v>73668517.626102537</v>
          </cell>
          <cell r="AV15">
            <v>42620130.312580615</v>
          </cell>
          <cell r="AW15">
            <v>241534069.17005232</v>
          </cell>
          <cell r="AX15">
            <v>357822717.10873544</v>
          </cell>
          <cell r="AY15">
            <v>148825978.9961004</v>
          </cell>
          <cell r="AZ15">
            <v>72564688.753138959</v>
          </cell>
          <cell r="BA15">
            <v>254086000.56648305</v>
          </cell>
          <cell r="BB15">
            <v>475476668.31572241</v>
          </cell>
          <cell r="BC15">
            <v>7832692.0287438892</v>
          </cell>
          <cell r="BD15">
            <v>4508913.5271279672</v>
          </cell>
          <cell r="BE15">
            <v>19655206.539118737</v>
          </cell>
          <cell r="BF15">
            <v>31996812.094990592</v>
          </cell>
        </row>
        <row r="16">
          <cell r="V16">
            <v>2039</v>
          </cell>
          <cell r="W16">
            <v>58.930405089627222</v>
          </cell>
          <cell r="X16">
            <v>2.190627165551621</v>
          </cell>
          <cell r="Y16">
            <v>61.121032255178839</v>
          </cell>
          <cell r="Z16">
            <v>22.02023934398267</v>
          </cell>
          <cell r="AA16">
            <v>7.3348830588438299</v>
          </cell>
          <cell r="AB16">
            <v>29.355122402826499</v>
          </cell>
          <cell r="AC16">
            <v>171.71066493143513</v>
          </cell>
          <cell r="AD16">
            <v>17.889198598436263</v>
          </cell>
          <cell r="AE16">
            <v>-14.568146681381355</v>
          </cell>
          <cell r="AF16">
            <v>175.03171684849005</v>
          </cell>
          <cell r="AG16">
            <v>0.7875836558955096</v>
          </cell>
          <cell r="AH16">
            <v>0.57896842009771898</v>
          </cell>
          <cell r="AI16">
            <v>0.9177479999999999</v>
          </cell>
          <cell r="AJ16">
            <v>0.80684668255107106</v>
          </cell>
          <cell r="AK16">
            <v>4912</v>
          </cell>
          <cell r="AL16">
            <v>3848</v>
          </cell>
          <cell r="AM16">
            <v>967152.72943968582</v>
          </cell>
          <cell r="AN16">
            <v>556967.62013400567</v>
          </cell>
          <cell r="AO16">
            <v>2009868.1199999999</v>
          </cell>
          <cell r="AP16">
            <v>3533988.4695736915</v>
          </cell>
          <cell r="AQ16">
            <v>947978.44300217927</v>
          </cell>
          <cell r="AR16">
            <v>545925.45858103898</v>
          </cell>
          <cell r="AS16">
            <v>1970021.4795869398</v>
          </cell>
          <cell r="AT16">
            <v>3463925.3811701583</v>
          </cell>
          <cell r="AU16">
            <v>75831338.786775991</v>
          </cell>
          <cell r="AV16">
            <v>43884728.723084345</v>
          </cell>
          <cell r="AW16">
            <v>247488975.66834506</v>
          </cell>
          <cell r="AX16">
            <v>367205043.17820537</v>
          </cell>
          <cell r="AY16">
            <v>152775974.44427842</v>
          </cell>
          <cell r="AZ16">
            <v>74444115.851798758</v>
          </cell>
          <cell r="BA16">
            <v>260342941.27184892</v>
          </cell>
          <cell r="BB16">
            <v>487563031.56792611</v>
          </cell>
          <cell r="BC16">
            <v>8061565.9946817867</v>
          </cell>
          <cell r="BD16">
            <v>4642525.5183970956</v>
          </cell>
          <cell r="BE16">
            <v>20138038.944194503</v>
          </cell>
          <cell r="BF16">
            <v>32842130.457273386</v>
          </cell>
        </row>
        <row r="17">
          <cell r="V17">
            <v>2040</v>
          </cell>
          <cell r="W17">
            <v>60.230082853360983</v>
          </cell>
          <cell r="X17">
            <v>2.175676861884281</v>
          </cell>
          <cell r="Y17">
            <v>62.405759715245267</v>
          </cell>
          <cell r="Z17">
            <v>22.602066870543126</v>
          </cell>
          <cell r="AA17">
            <v>7.3601667723256803</v>
          </cell>
          <cell r="AB17">
            <v>29.962233642868807</v>
          </cell>
          <cell r="AC17">
            <v>175.91640074678233</v>
          </cell>
          <cell r="AD17">
            <v>17.981202762199974</v>
          </cell>
          <cell r="AE17">
            <v>-15.420877936023269</v>
          </cell>
          <cell r="AF17">
            <v>178.47672557295903</v>
          </cell>
          <cell r="AG17">
            <v>0.79004910655763072</v>
          </cell>
          <cell r="AH17">
            <v>0.58213398541528649</v>
          </cell>
          <cell r="AI17">
            <v>0.91774800000000001</v>
          </cell>
          <cell r="AJ17">
            <v>0.80807390909261567</v>
          </cell>
          <cell r="AK17">
            <v>4912</v>
          </cell>
          <cell r="AL17">
            <v>3872</v>
          </cell>
          <cell r="AM17">
            <v>970180.30285277055</v>
          </cell>
          <cell r="AN17">
            <v>563505.69788199733</v>
          </cell>
          <cell r="AO17">
            <v>2015374.608</v>
          </cell>
          <cell r="AP17">
            <v>3549060.6087347679</v>
          </cell>
          <cell r="AQ17">
            <v>950945.99325856299</v>
          </cell>
          <cell r="AR17">
            <v>552333.91566863784</v>
          </cell>
          <cell r="AS17">
            <v>1975418.7987090959</v>
          </cell>
          <cell r="AT17">
            <v>3478698.7076362967</v>
          </cell>
          <cell r="AU17">
            <v>77906614.702282757</v>
          </cell>
          <cell r="AV17">
            <v>45489674.027538627</v>
          </cell>
          <cell r="AW17">
            <v>254207602.90871534</v>
          </cell>
          <cell r="AX17">
            <v>377603891.63853669</v>
          </cell>
          <cell r="AY17">
            <v>156523020.33137003</v>
          </cell>
          <cell r="AZ17">
            <v>76919930.441553101</v>
          </cell>
          <cell r="BA17">
            <v>267186424.15681177</v>
          </cell>
          <cell r="BB17">
            <v>500629374.92973489</v>
          </cell>
          <cell r="BC17">
            <v>8285455.1256981036</v>
          </cell>
          <cell r="BD17">
            <v>4812405.651967776</v>
          </cell>
          <cell r="BE17">
            <v>20689260.216108061</v>
          </cell>
          <cell r="BF17">
            <v>33787120.993773937</v>
          </cell>
        </row>
        <row r="18">
          <cell r="V18">
            <v>2041</v>
          </cell>
          <cell r="W18">
            <v>61.768473445673735</v>
          </cell>
          <cell r="X18">
            <v>2.1556173083465153</v>
          </cell>
          <cell r="Y18">
            <v>63.924090754020249</v>
          </cell>
          <cell r="Z18">
            <v>23.066779300960953</v>
          </cell>
          <cell r="AA18">
            <v>7.4111269916320337</v>
          </cell>
          <cell r="AB18">
            <v>30.477906292592987</v>
          </cell>
          <cell r="AC18">
            <v>179.95556498545071</v>
          </cell>
          <cell r="AD18">
            <v>17.94491426950157</v>
          </cell>
          <cell r="AE18">
            <v>-15.2983745622944</v>
          </cell>
          <cell r="AF18">
            <v>182.60210469265789</v>
          </cell>
          <cell r="AG18">
            <v>0.7927710114134856</v>
          </cell>
          <cell r="AH18">
            <v>0.58421663710800742</v>
          </cell>
          <cell r="AI18">
            <v>0.9177479999999999</v>
          </cell>
          <cell r="AJ18">
            <v>0.80945372760585921</v>
          </cell>
          <cell r="AK18">
            <v>4912</v>
          </cell>
          <cell r="AL18">
            <v>3848</v>
          </cell>
          <cell r="AM18">
            <v>973522.80201576033</v>
          </cell>
          <cell r="AN18">
            <v>562016.40489790321</v>
          </cell>
          <cell r="AO18">
            <v>2009868.1199999999</v>
          </cell>
          <cell r="AP18">
            <v>3545407.3269136632</v>
          </cell>
          <cell r="AQ18">
            <v>954222.22570439684</v>
          </cell>
          <cell r="AR18">
            <v>550874.14866259985</v>
          </cell>
          <cell r="AS18">
            <v>1970021.4795869398</v>
          </cell>
          <cell r="AT18">
            <v>3475117.8539539366</v>
          </cell>
          <cell r="AU18">
            <v>79986544.066485837</v>
          </cell>
          <cell r="AV18">
            <v>46425297.817752786</v>
          </cell>
          <cell r="AW18">
            <v>259398788.66493064</v>
          </cell>
          <cell r="AX18">
            <v>385810630.5491693</v>
          </cell>
          <cell r="AY18">
            <v>160546880.21223968</v>
          </cell>
          <cell r="AZ18">
            <v>78251027.432340577</v>
          </cell>
          <cell r="BA18">
            <v>272889179.00124651</v>
          </cell>
          <cell r="BB18">
            <v>511687086.64582676</v>
          </cell>
          <cell r="BC18">
            <v>8518234.8418241702</v>
          </cell>
          <cell r="BD18">
            <v>4917591.7728535915</v>
          </cell>
          <cell r="BE18">
            <v>21139577.617462981</v>
          </cell>
          <cell r="BF18">
            <v>34575404.232140742</v>
          </cell>
        </row>
        <row r="19">
          <cell r="V19">
            <v>2042</v>
          </cell>
          <cell r="W19">
            <v>63.160466947662712</v>
          </cell>
          <cell r="X19">
            <v>2.1449637814945199</v>
          </cell>
          <cell r="Y19">
            <v>65.305430729157237</v>
          </cell>
          <cell r="Z19">
            <v>23.580888557638424</v>
          </cell>
          <cell r="AA19">
            <v>7.4805277493593492</v>
          </cell>
          <cell r="AB19">
            <v>31.061416306997774</v>
          </cell>
          <cell r="AC19">
            <v>184.00089010529587</v>
          </cell>
          <cell r="AD19">
            <v>18.0434455265321</v>
          </cell>
          <cell r="AE19">
            <v>-15.746841868490016</v>
          </cell>
          <cell r="AF19">
            <v>186.29749376333794</v>
          </cell>
          <cell r="AG19">
            <v>0.79504831363407635</v>
          </cell>
          <cell r="AH19">
            <v>0.58600216307160435</v>
          </cell>
          <cell r="AI19">
            <v>0.9177479999999999</v>
          </cell>
          <cell r="AJ19">
            <v>0.81048436758391063</v>
          </cell>
          <cell r="AK19">
            <v>4912</v>
          </cell>
          <cell r="AL19">
            <v>3848</v>
          </cell>
          <cell r="AM19">
            <v>976319.3291426457</v>
          </cell>
          <cell r="AN19">
            <v>563734.08087488334</v>
          </cell>
          <cell r="AO19">
            <v>2009868.1199999999</v>
          </cell>
          <cell r="AP19">
            <v>3549921.5300175287</v>
          </cell>
          <cell r="AQ19">
            <v>956963.31028272817</v>
          </cell>
          <cell r="AR19">
            <v>552557.77085449838</v>
          </cell>
          <cell r="AS19">
            <v>1970021.4795869398</v>
          </cell>
          <cell r="AT19">
            <v>3479542.5607241662</v>
          </cell>
          <cell r="AU19">
            <v>82067607.15233095</v>
          </cell>
          <cell r="AV19">
            <v>47627477.206578143</v>
          </cell>
          <cell r="AW19">
            <v>265353695.16322353</v>
          </cell>
          <cell r="AX19">
            <v>395048779.52213264</v>
          </cell>
          <cell r="AY19">
            <v>164419027.78081772</v>
          </cell>
          <cell r="AZ19">
            <v>80104572.311553329</v>
          </cell>
          <cell r="BA19">
            <v>279139147.99746448</v>
          </cell>
          <cell r="BB19">
            <v>523662748.08983552</v>
          </cell>
          <cell r="BC19">
            <v>8752556.7058852036</v>
          </cell>
          <cell r="BD19">
            <v>5053791.6874291338</v>
          </cell>
          <cell r="BE19">
            <v>21658873.76848593</v>
          </cell>
          <cell r="BF19">
            <v>35465222.161800265</v>
          </cell>
        </row>
        <row r="20">
          <cell r="V20">
            <v>2043</v>
          </cell>
          <cell r="W20">
            <v>64.584246343747253</v>
          </cell>
          <cell r="X20">
            <v>2.1430368741834473</v>
          </cell>
          <cell r="Y20">
            <v>66.727283217930704</v>
          </cell>
          <cell r="Z20">
            <v>24.077397350400418</v>
          </cell>
          <cell r="AA20">
            <v>7.5545008134710567</v>
          </cell>
          <cell r="AB20">
            <v>31.631898163871476</v>
          </cell>
          <cell r="AC20">
            <v>188.08678231455212</v>
          </cell>
          <cell r="AD20">
            <v>18.169720025759318</v>
          </cell>
          <cell r="AE20">
            <v>-16.159030667404792</v>
          </cell>
          <cell r="AF20">
            <v>190.09747167290664</v>
          </cell>
          <cell r="AG20">
            <v>0.7969279692372202</v>
          </cell>
          <cell r="AH20">
            <v>0.58760404888522699</v>
          </cell>
          <cell r="AI20">
            <v>0.9177479999999999</v>
          </cell>
          <cell r="AJ20">
            <v>0.8113631875002042</v>
          </cell>
          <cell r="AK20">
            <v>4912</v>
          </cell>
          <cell r="AL20">
            <v>3848</v>
          </cell>
          <cell r="AM20">
            <v>978627.54622330633</v>
          </cell>
          <cell r="AN20">
            <v>565275.09502758831</v>
          </cell>
          <cell r="AO20">
            <v>2009868.1199999999</v>
          </cell>
          <cell r="AP20">
            <v>3553770.7612508945</v>
          </cell>
          <cell r="AQ20">
            <v>959225.76580565621</v>
          </cell>
          <cell r="AR20">
            <v>554068.23363111878</v>
          </cell>
          <cell r="AS20">
            <v>1970021.4795869398</v>
          </cell>
          <cell r="AT20">
            <v>3483315.4790237145</v>
          </cell>
          <cell r="AU20">
            <v>84110503.819704205</v>
          </cell>
          <cell r="AV20">
            <v>48827900.251962453</v>
          </cell>
          <cell r="AW20">
            <v>271308601.66151631</v>
          </cell>
          <cell r="AX20">
            <v>404247005.73318297</v>
          </cell>
          <cell r="AY20">
            <v>168300553.15147087</v>
          </cell>
          <cell r="AZ20">
            <v>81946960.016996175</v>
          </cell>
          <cell r="BA20">
            <v>285420012.81688851</v>
          </cell>
          <cell r="BB20">
            <v>535667525.98535556</v>
          </cell>
          <cell r="BC20">
            <v>8988765.4084530473</v>
          </cell>
          <cell r="BD20">
            <v>5192092.9878307013</v>
          </cell>
          <cell r="BE20">
            <v>22190926.489074606</v>
          </cell>
          <cell r="BF20">
            <v>36371784.885358356</v>
          </cell>
        </row>
        <row r="21">
          <cell r="V21">
            <v>2044</v>
          </cell>
          <cell r="W21">
            <v>65.918171018769215</v>
          </cell>
          <cell r="X21">
            <v>2.1460455320366933</v>
          </cell>
          <cell r="Y21">
            <v>68.064216550805909</v>
          </cell>
          <cell r="Z21">
            <v>24.606017364686558</v>
          </cell>
          <cell r="AA21">
            <v>7.6505622419371857</v>
          </cell>
          <cell r="AB21">
            <v>32.256579606623745</v>
          </cell>
          <cell r="AC21">
            <v>192.60114191080817</v>
          </cell>
          <cell r="AD21">
            <v>18.389963086206318</v>
          </cell>
          <cell r="AE21">
            <v>-16.774090666417891</v>
          </cell>
          <cell r="AF21">
            <v>194.21701433059658</v>
          </cell>
          <cell r="AG21">
            <v>0.79853793179330801</v>
          </cell>
          <cell r="AH21">
            <v>0.58884994965774629</v>
          </cell>
          <cell r="AI21">
            <v>0.91774800000000001</v>
          </cell>
          <cell r="AJ21">
            <v>0.81211855451717274</v>
          </cell>
          <cell r="AK21">
            <v>4928</v>
          </cell>
          <cell r="AL21">
            <v>3856</v>
          </cell>
          <cell r="AM21">
            <v>983798.73196935549</v>
          </cell>
          <cell r="AN21">
            <v>567651.3514700674</v>
          </cell>
          <cell r="AO21">
            <v>2015374.608</v>
          </cell>
          <cell r="AP21">
            <v>3566824.6914394228</v>
          </cell>
          <cell r="AQ21">
            <v>964294.43020869698</v>
          </cell>
          <cell r="AR21">
            <v>556397.37960149767</v>
          </cell>
          <cell r="AS21">
            <v>1975418.7987090959</v>
          </cell>
          <cell r="AT21">
            <v>3496110.6085192906</v>
          </cell>
          <cell r="AU21">
            <v>86443472.043449402</v>
          </cell>
          <cell r="AV21">
            <v>50117409.47595872</v>
          </cell>
          <cell r="AW21">
            <v>278099006.30003875</v>
          </cell>
          <cell r="AX21">
            <v>414659887.81944686</v>
          </cell>
          <cell r="AY21">
            <v>172659575.70331663</v>
          </cell>
          <cell r="AZ21">
            <v>83997097.415460065</v>
          </cell>
          <cell r="BA21">
            <v>292510300.65825969</v>
          </cell>
          <cell r="BB21">
            <v>549166973.77703643</v>
          </cell>
          <cell r="BC21">
            <v>9258239.9678817373</v>
          </cell>
          <cell r="BD21">
            <v>5341999.5972976778</v>
          </cell>
          <cell r="BE21">
            <v>22798339.691429861</v>
          </cell>
          <cell r="BF21">
            <v>37398579.256609276</v>
          </cell>
        </row>
        <row r="22">
          <cell r="V22">
            <v>2045</v>
          </cell>
          <cell r="W22">
            <v>67.336845122617817</v>
          </cell>
          <cell r="X22">
            <v>2.1481650774451846</v>
          </cell>
          <cell r="Y22">
            <v>69.485010200063002</v>
          </cell>
          <cell r="Z22">
            <v>25.134234059021615</v>
          </cell>
          <cell r="AA22">
            <v>7.7413127939039539</v>
          </cell>
          <cell r="AB22">
            <v>32.875546852925567</v>
          </cell>
          <cell r="AC22">
            <v>195.84736543895826</v>
          </cell>
          <cell r="AD22">
            <v>18.552206463405067</v>
          </cell>
          <cell r="AE22">
            <v>-17.407899291703792</v>
          </cell>
          <cell r="AF22">
            <v>196.99167261065955</v>
          </cell>
          <cell r="AG22">
            <v>0.80014009395566543</v>
          </cell>
          <cell r="AH22">
            <v>0.590325696287201</v>
          </cell>
          <cell r="AI22">
            <v>0.9177479999999999</v>
          </cell>
          <cell r="AJ22">
            <v>0.81266991269752753</v>
          </cell>
          <cell r="AK22">
            <v>4896</v>
          </cell>
          <cell r="AL22">
            <v>3864</v>
          </cell>
          <cell r="AM22">
            <v>979371.47500173445</v>
          </cell>
          <cell r="AN22">
            <v>570254.62261343619</v>
          </cell>
          <cell r="AO22">
            <v>2009868.1199999999</v>
          </cell>
          <cell r="AP22">
            <v>3559494.2176151704</v>
          </cell>
          <cell r="AQ22">
            <v>959954.9458240876</v>
          </cell>
          <cell r="AR22">
            <v>558949.03959281358</v>
          </cell>
          <cell r="AS22">
            <v>1970021.4795869398</v>
          </cell>
          <cell r="AT22">
            <v>3488925.4650038411</v>
          </cell>
          <cell r="AU22">
            <v>87853453.565178379</v>
          </cell>
          <cell r="AV22">
            <v>51432696.358134851</v>
          </cell>
          <cell r="AW22">
            <v>283218414.65810198</v>
          </cell>
          <cell r="AX22">
            <v>422504564.58141518</v>
          </cell>
          <cell r="AY22">
            <v>175350584.45480826</v>
          </cell>
          <cell r="AZ22">
            <v>86076660.435537249</v>
          </cell>
          <cell r="BA22">
            <v>297809027.81546903</v>
          </cell>
          <cell r="BB22">
            <v>559236272.7058146</v>
          </cell>
          <cell r="BC22">
            <v>9442982.6134393904</v>
          </cell>
          <cell r="BD22">
            <v>5498326.8596449392</v>
          </cell>
          <cell r="BE22">
            <v>23294562.803218953</v>
          </cell>
          <cell r="BF22">
            <v>38235872.276303284</v>
          </cell>
        </row>
        <row r="23">
          <cell r="V23">
            <v>2046</v>
          </cell>
          <cell r="W23">
            <v>68.61508152095368</v>
          </cell>
          <cell r="X23">
            <v>2.1698000194801508</v>
          </cell>
          <cell r="Y23">
            <v>70.78488154043383</v>
          </cell>
          <cell r="Z23">
            <v>25.594369490617254</v>
          </cell>
          <cell r="AA23">
            <v>7.8330158020914036</v>
          </cell>
          <cell r="AB23">
            <v>33.427385292708657</v>
          </cell>
          <cell r="AC23">
            <v>199.85083005575314</v>
          </cell>
          <cell r="AD23">
            <v>18.721830911164336</v>
          </cell>
          <cell r="AE23">
            <v>-17.916023941808966</v>
          </cell>
          <cell r="AF23">
            <v>200.65663702510849</v>
          </cell>
          <cell r="AG23">
            <v>0.80093306921143492</v>
          </cell>
          <cell r="AH23">
            <v>0.59142297853203996</v>
          </cell>
          <cell r="AI23">
            <v>0.9177479999999999</v>
          </cell>
          <cell r="AJ23">
            <v>0.81332484802270888</v>
          </cell>
          <cell r="AK23">
            <v>4912</v>
          </cell>
          <cell r="AL23">
            <v>3848</v>
          </cell>
          <cell r="AM23">
            <v>983545.80899164209</v>
          </cell>
          <cell r="AN23">
            <v>568948.90534782247</v>
          </cell>
          <cell r="AO23">
            <v>2009868.1199999999</v>
          </cell>
          <cell r="AP23">
            <v>3562362.8343394641</v>
          </cell>
          <cell r="AQ23">
            <v>964046.52155547822</v>
          </cell>
          <cell r="AR23">
            <v>557669.20882484922</v>
          </cell>
          <cell r="AS23">
            <v>1970021.4795869398</v>
          </cell>
          <cell r="AT23">
            <v>3491737.2099672672</v>
          </cell>
          <cell r="AU23">
            <v>90111573.15127185</v>
          </cell>
          <cell r="AV23">
            <v>52371769.25483638</v>
          </cell>
          <cell r="AW23">
            <v>289173321.15639478</v>
          </cell>
          <cell r="AX23">
            <v>431656663.56250298</v>
          </cell>
          <cell r="AY23">
            <v>179601935.95653766</v>
          </cell>
          <cell r="AZ23">
            <v>87504419.23997882</v>
          </cell>
          <cell r="BA23">
            <v>304082105.59821528</v>
          </cell>
          <cell r="BB23">
            <v>571188460.79473174</v>
          </cell>
          <cell r="BC23">
            <v>9716187.7016974706</v>
          </cell>
          <cell r="BD23">
            <v>5620495.056251849</v>
          </cell>
          <cell r="BE23">
            <v>23866796.412724994</v>
          </cell>
          <cell r="BF23">
            <v>39203479.170674309</v>
          </cell>
        </row>
        <row r="24">
          <cell r="V24">
            <v>2047</v>
          </cell>
          <cell r="W24">
            <v>70.110135829467453</v>
          </cell>
          <cell r="X24">
            <v>2.178116192027328</v>
          </cell>
          <cell r="Y24">
            <v>72.288252021494785</v>
          </cell>
          <cell r="Z24">
            <v>26.077692736925467</v>
          </cell>
          <cell r="AA24">
            <v>7.9314918968104591</v>
          </cell>
          <cell r="AB24">
            <v>34.009184633735927</v>
          </cell>
          <cell r="AC24">
            <v>204.0740927987747</v>
          </cell>
          <cell r="AD24">
            <v>18.914459357129857</v>
          </cell>
          <cell r="AE24">
            <v>-18.209076229256556</v>
          </cell>
          <cell r="AF24">
            <v>204.77947592664799</v>
          </cell>
          <cell r="AG24">
            <v>0.80223289076667292</v>
          </cell>
          <cell r="AH24">
            <v>0.59246079572209531</v>
          </cell>
          <cell r="AI24">
            <v>0.9177479999999999</v>
          </cell>
          <cell r="AJ24">
            <v>0.81391721354934476</v>
          </cell>
          <cell r="AK24">
            <v>4912</v>
          </cell>
          <cell r="AL24">
            <v>3848</v>
          </cell>
          <cell r="AM24">
            <v>985141.98986147437</v>
          </cell>
          <cell r="AN24">
            <v>569947.28548465576</v>
          </cell>
          <cell r="AO24">
            <v>2009868.1199999999</v>
          </cell>
          <cell r="AP24">
            <v>3564957.3953461302</v>
          </cell>
          <cell r="AQ24">
            <v>965611.05734147574</v>
          </cell>
          <cell r="AR24">
            <v>558647.79557627963</v>
          </cell>
          <cell r="AS24">
            <v>1970021.4795869398</v>
          </cell>
          <cell r="AT24">
            <v>3494280.3325046953</v>
          </cell>
          <cell r="AU24">
            <v>92089379.515910685</v>
          </cell>
          <cell r="AV24">
            <v>53564882.803767867</v>
          </cell>
          <cell r="AW24">
            <v>295128227.65468752</v>
          </cell>
          <cell r="AX24">
            <v>440782489.97436607</v>
          </cell>
          <cell r="AY24">
            <v>183528867.51614422</v>
          </cell>
          <cell r="AZ24">
            <v>89359361.174106568</v>
          </cell>
          <cell r="BA24">
            <v>310476776.54660094</v>
          </cell>
          <cell r="BB24">
            <v>583365005.23685169</v>
          </cell>
          <cell r="BC24">
            <v>9971022.5634899717</v>
          </cell>
          <cell r="BD24">
            <v>5768668.1737791616</v>
          </cell>
          <cell r="BE24">
            <v>24453087.006541684</v>
          </cell>
          <cell r="BF24">
            <v>40192777.743810818</v>
          </cell>
        </row>
        <row r="25">
          <cell r="V25">
            <v>2048</v>
          </cell>
          <cell r="W25">
            <v>71.463001382287288</v>
          </cell>
          <cell r="X25">
            <v>2.1956955910977229</v>
          </cell>
          <cell r="Y25">
            <v>73.658696973385005</v>
          </cell>
          <cell r="Z25">
            <v>26.552759251695633</v>
          </cell>
          <cell r="AA25">
            <v>8.0433697323100208</v>
          </cell>
          <cell r="AB25">
            <v>34.596128984005652</v>
          </cell>
          <cell r="AC25">
            <v>208.58443951735933</v>
          </cell>
          <cell r="AD25">
            <v>19.197279008052462</v>
          </cell>
          <cell r="AE25">
            <v>-18.901027389464609</v>
          </cell>
          <cell r="AF25">
            <v>208.88069113594719</v>
          </cell>
          <cell r="AG25">
            <v>0.80318533378922108</v>
          </cell>
          <cell r="AH25">
            <v>0.59311967019204459</v>
          </cell>
          <cell r="AI25">
            <v>0.91774800000000001</v>
          </cell>
          <cell r="AJ25">
            <v>0.81435935821799887</v>
          </cell>
          <cell r="AK25">
            <v>4928</v>
          </cell>
          <cell r="AL25">
            <v>3856</v>
          </cell>
          <cell r="AM25">
            <v>989524.33122832025</v>
          </cell>
          <cell r="AN25">
            <v>571767.36206513096</v>
          </cell>
          <cell r="AO25">
            <v>2015374.608</v>
          </cell>
          <cell r="AP25">
            <v>3576666.3012934513</v>
          </cell>
          <cell r="AQ25">
            <v>969906.51659955317</v>
          </cell>
          <cell r="AR25">
            <v>560431.78822850878</v>
          </cell>
          <cell r="AS25">
            <v>1975418.7987090959</v>
          </cell>
          <cell r="AT25">
            <v>3505757.1035371581</v>
          </cell>
          <cell r="AU25">
            <v>94409684.393830761</v>
          </cell>
          <cell r="AV25">
            <v>54820210.999221653</v>
          </cell>
          <cell r="AW25">
            <v>301990409.69136214</v>
          </cell>
          <cell r="AX25">
            <v>451220305.08441454</v>
          </cell>
          <cell r="AY25">
            <v>187954441.23698485</v>
          </cell>
          <cell r="AZ25">
            <v>91356970.348996103</v>
          </cell>
          <cell r="BA25">
            <v>317662316.3855983</v>
          </cell>
          <cell r="BB25">
            <v>596973727.97157931</v>
          </cell>
          <cell r="BC25">
            <v>10261406.932879988</v>
          </cell>
          <cell r="BD25">
            <v>5929250.4367291499</v>
          </cell>
          <cell r="BE25">
            <v>25122420.388968416</v>
          </cell>
          <cell r="BF25">
            <v>41313077.758577555</v>
          </cell>
        </row>
        <row r="26">
          <cell r="V26">
            <v>2049</v>
          </cell>
          <cell r="W26">
            <v>72.823000136270878</v>
          </cell>
          <cell r="X26">
            <v>2.2092641582594834</v>
          </cell>
          <cell r="Y26">
            <v>75.032264294530364</v>
          </cell>
          <cell r="Z26">
            <v>27.049037811643348</v>
          </cell>
          <cell r="AA26">
            <v>8.1665642269962593</v>
          </cell>
          <cell r="AB26">
            <v>35.215602038639609</v>
          </cell>
          <cell r="AC26">
            <v>211.90400914282665</v>
          </cell>
          <cell r="AD26">
            <v>19.399744830670102</v>
          </cell>
          <cell r="AE26">
            <v>-19.426434444286247</v>
          </cell>
          <cell r="AF26">
            <v>211.8773195292105</v>
          </cell>
          <cell r="AG26">
            <v>0.80421713009210372</v>
          </cell>
          <cell r="AH26">
            <v>0.59363354261668377</v>
          </cell>
          <cell r="AI26">
            <v>0.9177479999999999</v>
          </cell>
          <cell r="AJ26">
            <v>0.81473110131286597</v>
          </cell>
          <cell r="AK26">
            <v>4912</v>
          </cell>
          <cell r="AL26">
            <v>3848</v>
          </cell>
          <cell r="AM26">
            <v>987578.6357531033</v>
          </cell>
          <cell r="AN26">
            <v>571075.4679972498</v>
          </cell>
          <cell r="AO26">
            <v>2009868.1199999999</v>
          </cell>
          <cell r="AP26">
            <v>3568522.2237503529</v>
          </cell>
          <cell r="AQ26">
            <v>967999.39550998015</v>
          </cell>
          <cell r="AR26">
            <v>559753.61130647024</v>
          </cell>
          <cell r="AS26">
            <v>1970021.4795869398</v>
          </cell>
          <cell r="AT26">
            <v>3497774.4864033903</v>
          </cell>
          <cell r="AU26">
            <v>96058673.003585115</v>
          </cell>
          <cell r="AV26">
            <v>55825442.187977336</v>
          </cell>
          <cell r="AW26">
            <v>307038040.65127313</v>
          </cell>
          <cell r="AX26">
            <v>458922155.84283555</v>
          </cell>
          <cell r="AY26">
            <v>191112432.28998822</v>
          </cell>
          <cell r="AZ26">
            <v>92983918.371100426</v>
          </cell>
          <cell r="BA26">
            <v>322994052.3045854</v>
          </cell>
          <cell r="BB26">
            <v>607090402.96567404</v>
          </cell>
          <cell r="BC26">
            <v>10492806.983382924</v>
          </cell>
          <cell r="BD26">
            <v>6067551.9312654231</v>
          </cell>
          <cell r="BE26">
            <v>25669228.875455435</v>
          </cell>
          <cell r="BF26">
            <v>42229587.790103778</v>
          </cell>
        </row>
        <row r="27">
          <cell r="V27">
            <v>2050</v>
          </cell>
          <cell r="W27">
            <v>74.18350393422773</v>
          </cell>
          <cell r="X27">
            <v>2.2281520344541219</v>
          </cell>
          <cell r="Y27">
            <v>76.411655968681856</v>
          </cell>
          <cell r="Z27">
            <v>27.50416589377426</v>
          </cell>
          <cell r="AA27">
            <v>8.2947399190124944</v>
          </cell>
          <cell r="AB27">
            <v>35.798905812786757</v>
          </cell>
          <cell r="AC27">
            <v>215.7742109724218</v>
          </cell>
          <cell r="AD27">
            <v>19.668643760641618</v>
          </cell>
          <cell r="AE27">
            <v>-20.087432946419309</v>
          </cell>
          <cell r="AF27">
            <v>215.35542178664411</v>
          </cell>
          <cell r="AG27">
            <v>0.80504595325281136</v>
          </cell>
          <cell r="AH27">
            <v>0.59398823175918913</v>
          </cell>
          <cell r="AI27">
            <v>0.9177479999999999</v>
          </cell>
          <cell r="AJ27">
            <v>0.81504137660885645</v>
          </cell>
          <cell r="AK27">
            <v>4912</v>
          </cell>
          <cell r="AL27">
            <v>3848</v>
          </cell>
          <cell r="AM27">
            <v>988596.43059445242</v>
          </cell>
          <cell r="AN27">
            <v>571416.67895233992</v>
          </cell>
          <cell r="AO27">
            <v>2009868.1199999999</v>
          </cell>
          <cell r="AP27">
            <v>3569881.2295467919</v>
          </cell>
          <cell r="AQ27">
            <v>968997.01205970207</v>
          </cell>
          <cell r="AR27">
            <v>560088.05758377037</v>
          </cell>
          <cell r="AS27">
            <v>1970021.4795869398</v>
          </cell>
          <cell r="AT27">
            <v>3499106.5492304121</v>
          </cell>
          <cell r="AU27">
            <v>98027173.748509347</v>
          </cell>
          <cell r="AV27">
            <v>56939400.622624062</v>
          </cell>
          <cell r="AW27">
            <v>312992947.14956599</v>
          </cell>
          <cell r="AX27">
            <v>467959521.52069938</v>
          </cell>
          <cell r="AY27">
            <v>194904336.42740276</v>
          </cell>
          <cell r="AZ27">
            <v>94765624.755229697</v>
          </cell>
          <cell r="BA27">
            <v>329249027.10599691</v>
          </cell>
          <cell r="BB27">
            <v>618918988.28862929</v>
          </cell>
          <cell r="BC27">
            <v>10761643.482482208</v>
          </cell>
          <cell r="BD27">
            <v>6220316.388489685</v>
          </cell>
          <cell r="BE27">
            <v>26299796.429640599</v>
          </cell>
          <cell r="BF27">
            <v>43281756.300612494</v>
          </cell>
        </row>
        <row r="28">
          <cell r="V28">
            <v>2051</v>
          </cell>
          <cell r="W28">
            <v>75.536791354556712</v>
          </cell>
          <cell r="X28">
            <v>2.2476045618270679</v>
          </cell>
          <cell r="Y28">
            <v>77.784395916383787</v>
          </cell>
          <cell r="Z28">
            <v>28.010106928621088</v>
          </cell>
          <cell r="AA28">
            <v>8.4168056960947233</v>
          </cell>
          <cell r="AB28">
            <v>36.426912624715811</v>
          </cell>
          <cell r="AC28">
            <v>219.36892983550342</v>
          </cell>
          <cell r="AD28">
            <v>19.973321019334442</v>
          </cell>
          <cell r="AE28">
            <v>-21.029121926693804</v>
          </cell>
          <cell r="AF28">
            <v>218.31312892814407</v>
          </cell>
          <cell r="AG28">
            <v>0.80580799056402774</v>
          </cell>
          <cell r="AH28">
            <v>0.59472553256129113</v>
          </cell>
          <cell r="AI28">
            <v>0.9177479999999999</v>
          </cell>
          <cell r="AJ28">
            <v>0.81522419290058845</v>
          </cell>
          <cell r="AK28">
            <v>4896</v>
          </cell>
          <cell r="AL28">
            <v>3864</v>
          </cell>
          <cell r="AM28">
            <v>986308.98045037</v>
          </cell>
          <cell r="AN28">
            <v>574504.86445420724</v>
          </cell>
          <cell r="AO28">
            <v>2009868.1199999999</v>
          </cell>
          <cell r="AP28">
            <v>3570681.9649045775</v>
          </cell>
          <cell r="AQ28">
            <v>966754.91175845126</v>
          </cell>
          <cell r="AR28">
            <v>563115.01826397039</v>
          </cell>
          <cell r="AS28">
            <v>1970021.4795869398</v>
          </cell>
          <cell r="AT28">
            <v>3499891.4096093616</v>
          </cell>
          <cell r="AU28">
            <v>99636731.083385572</v>
          </cell>
          <cell r="AV28">
            <v>58353427.909464501</v>
          </cell>
          <cell r="AW28">
            <v>318947853.64785874</v>
          </cell>
          <cell r="AX28">
            <v>476938012.6407088</v>
          </cell>
          <cell r="AY28">
            <v>198014266.94189173</v>
          </cell>
          <cell r="AZ28">
            <v>97055071.477115244</v>
          </cell>
          <cell r="BA28">
            <v>335379146.63269609</v>
          </cell>
          <cell r="BB28">
            <v>630448485.05170298</v>
          </cell>
          <cell r="BC28">
            <v>11000492.122465251</v>
          </cell>
          <cell r="BD28">
            <v>6407562.2964121243</v>
          </cell>
          <cell r="BE28">
            <v>26945853.948184267</v>
          </cell>
          <cell r="BF28">
            <v>44353908.367061645</v>
          </cell>
        </row>
      </sheetData>
      <sheetData sheetId="11" refreshError="1">
        <row r="13">
          <cell r="CH13">
            <v>70849116.405863628</v>
          </cell>
        </row>
      </sheetData>
      <sheetData sheetId="12"/>
      <sheetData sheetId="13" refreshError="1">
        <row r="9">
          <cell r="V9">
            <v>2032</v>
          </cell>
          <cell r="W9">
            <v>7.0957084641593395</v>
          </cell>
          <cell r="X9">
            <v>6.5700702743680681</v>
          </cell>
          <cell r="Y9">
            <v>13.665778738527408</v>
          </cell>
          <cell r="Z9">
            <v>0</v>
          </cell>
          <cell r="AA9">
            <v>4.0773550182129741</v>
          </cell>
          <cell r="AB9">
            <v>4.0773550182129741</v>
          </cell>
          <cell r="AC9">
            <v>26.512236520185027</v>
          </cell>
          <cell r="AD9">
            <v>36.4687814650812</v>
          </cell>
          <cell r="AE9">
            <v>-30.879510304208342</v>
          </cell>
          <cell r="AF9">
            <v>32.101507681057882</v>
          </cell>
          <cell r="AG9">
            <v>0.23804637565442086</v>
          </cell>
          <cell r="AH9">
            <v>0.10437176056068169</v>
          </cell>
          <cell r="AI9">
            <v>0.44401311475409844</v>
          </cell>
          <cell r="AJ9">
            <v>0.21682365790150129</v>
          </cell>
          <cell r="AK9">
            <v>4928</v>
          </cell>
          <cell r="AL9">
            <v>3856</v>
          </cell>
          <cell r="AM9">
            <v>325664.49596395134</v>
          </cell>
          <cell r="AN9">
            <v>111727.00988401474</v>
          </cell>
          <cell r="AO9">
            <v>178517.12955223885</v>
          </cell>
          <cell r="AP9">
            <v>615908.63540020492</v>
          </cell>
          <cell r="AQ9">
            <v>319208.03449921799</v>
          </cell>
          <cell r="AR9">
            <v>109511.9660495592</v>
          </cell>
          <cell r="AS9">
            <v>174977.93820030094</v>
          </cell>
          <cell r="AT9">
            <v>603697.93874907808</v>
          </cell>
          <cell r="AU9">
            <v>35179386.5506007</v>
          </cell>
          <cell r="AV9">
            <v>12115443.561192246</v>
          </cell>
          <cell r="AW9">
            <v>28548223.5928232</v>
          </cell>
          <cell r="AX9">
            <v>75843053.704616144</v>
          </cell>
          <cell r="AY9">
            <v>54275691.941520542</v>
          </cell>
          <cell r="AZ9">
            <v>16856914.291776009</v>
          </cell>
          <cell r="BA9">
            <v>20336451.096753407</v>
          </cell>
          <cell r="BB9">
            <v>91469057.330049947</v>
          </cell>
          <cell r="BC9">
            <v>2584206.4662491009</v>
          </cell>
          <cell r="BD9">
            <v>886573.95870659442</v>
          </cell>
          <cell r="BE9">
            <v>1774138.7963358895</v>
          </cell>
          <cell r="BF9">
            <v>5244919.2212915849</v>
          </cell>
        </row>
        <row r="10">
          <cell r="V10">
            <v>2033</v>
          </cell>
          <cell r="W10">
            <v>7.339211248469578</v>
          </cell>
          <cell r="X10">
            <v>9.722323175546963</v>
          </cell>
          <cell r="Y10">
            <v>17.061534424016543</v>
          </cell>
          <cell r="Z10">
            <v>0</v>
          </cell>
          <cell r="AA10">
            <v>6.1980174816766604</v>
          </cell>
          <cell r="AB10">
            <v>6.1980174816766604</v>
          </cell>
          <cell r="AC10">
            <v>27.333021893550949</v>
          </cell>
          <cell r="AD10">
            <v>54.291201699345471</v>
          </cell>
          <cell r="AE10">
            <v>-38.47567744896984</v>
          </cell>
          <cell r="AF10">
            <v>43.14854614392658</v>
          </cell>
          <cell r="AG10">
            <v>0.25544645607370492</v>
          </cell>
          <cell r="AH10">
            <v>0.1292793947117207</v>
          </cell>
          <cell r="AI10">
            <v>0.52024109589041101</v>
          </cell>
          <cell r="AJ10">
            <v>0.24534800167216106</v>
          </cell>
          <cell r="AK10">
            <v>4912</v>
          </cell>
          <cell r="AL10">
            <v>3848</v>
          </cell>
          <cell r="AM10">
            <v>348334.41276944953</v>
          </cell>
          <cell r="AN10">
            <v>138102.80987795588</v>
          </cell>
          <cell r="AO10">
            <v>208593.38507462692</v>
          </cell>
          <cell r="AP10">
            <v>695030.60772203235</v>
          </cell>
          <cell r="AQ10">
            <v>341428.50886908878</v>
          </cell>
          <cell r="AR10">
            <v>135364.85262072046</v>
          </cell>
          <cell r="AS10">
            <v>204457.9169188299</v>
          </cell>
          <cell r="AT10">
            <v>681251.27840863913</v>
          </cell>
          <cell r="AU10">
            <v>39234494.076441668</v>
          </cell>
          <cell r="AV10">
            <v>15647832.7098222</v>
          </cell>
          <cell r="AW10">
            <v>34854718.225446492</v>
          </cell>
          <cell r="AX10">
            <v>89737045.011710361</v>
          </cell>
          <cell r="AY10">
            <v>62614684.124538399</v>
          </cell>
          <cell r="AZ10">
            <v>22618323.246632956</v>
          </cell>
          <cell r="BA10">
            <v>24536302.115920618</v>
          </cell>
          <cell r="BB10">
            <v>109769309.48709197</v>
          </cell>
          <cell r="BC10">
            <v>2831996.6855937992</v>
          </cell>
          <cell r="BD10">
            <v>1122790.8742522709</v>
          </cell>
          <cell r="BE10">
            <v>2123967.1451161173</v>
          </cell>
          <cell r="BF10">
            <v>6078754.7049621874</v>
          </cell>
        </row>
        <row r="11">
          <cell r="V11">
            <v>2034</v>
          </cell>
          <cell r="W11">
            <v>7.5583827836657038</v>
          </cell>
          <cell r="X11">
            <v>13.831360839583729</v>
          </cell>
          <cell r="Y11">
            <v>21.389743623249434</v>
          </cell>
          <cell r="Z11">
            <v>0</v>
          </cell>
          <cell r="AA11">
            <v>8.1450947514597694</v>
          </cell>
          <cell r="AB11">
            <v>8.1450947514597694</v>
          </cell>
          <cell r="AC11">
            <v>28.057578985827806</v>
          </cell>
          <cell r="AD11">
            <v>75.20593625406849</v>
          </cell>
          <cell r="AE11">
            <v>-52.627922015819202</v>
          </cell>
          <cell r="AF11">
            <v>50.635593224077098</v>
          </cell>
          <cell r="AG11">
            <v>0.30442821971884215</v>
          </cell>
          <cell r="AH11">
            <v>0.15545864031119544</v>
          </cell>
          <cell r="AI11">
            <v>0.66058520547945221</v>
          </cell>
          <cell r="AJ11">
            <v>0.29842873608140102</v>
          </cell>
          <cell r="AK11">
            <v>4896</v>
          </cell>
          <cell r="AL11">
            <v>3864</v>
          </cell>
          <cell r="AM11">
            <v>413775.20127803268</v>
          </cell>
          <cell r="AN11">
            <v>166759.32332271256</v>
          </cell>
          <cell r="AO11">
            <v>264865.08895522397</v>
          </cell>
          <cell r="AP11">
            <v>845399.6135559692</v>
          </cell>
          <cell r="AQ11">
            <v>405571.90102509502</v>
          </cell>
          <cell r="AR11">
            <v>163453.23635817811</v>
          </cell>
          <cell r="AS11">
            <v>259614.0061341422</v>
          </cell>
          <cell r="AT11">
            <v>828639.14351741527</v>
          </cell>
          <cell r="AU11">
            <v>48052847.643334523</v>
          </cell>
          <cell r="AV11">
            <v>19529208.408562526</v>
          </cell>
          <cell r="AW11">
            <v>45659493.830404468</v>
          </cell>
          <cell r="AX11">
            <v>113241549.88230151</v>
          </cell>
          <cell r="AY11">
            <v>77176517.498545617</v>
          </cell>
          <cell r="AZ11">
            <v>28634963.954321817</v>
          </cell>
          <cell r="BA11">
            <v>31403709.149535745</v>
          </cell>
          <cell r="BB11">
            <v>137215190.60240316</v>
          </cell>
          <cell r="BC11">
            <v>3446675.3835653877</v>
          </cell>
          <cell r="BD11">
            <v>1389076.1285382258</v>
          </cell>
          <cell r="BE11">
            <v>2763195.0754907206</v>
          </cell>
          <cell r="BF11">
            <v>7598946.587594334</v>
          </cell>
        </row>
        <row r="12">
          <cell r="V12">
            <v>2035</v>
          </cell>
          <cell r="W12">
            <v>7.6836682775569471</v>
          </cell>
          <cell r="X12">
            <v>14.337420795801908</v>
          </cell>
          <cell r="Y12">
            <v>22.021089073358855</v>
          </cell>
          <cell r="Z12">
            <v>0</v>
          </cell>
          <cell r="AA12">
            <v>8.4846384767847436</v>
          </cell>
          <cell r="AB12">
            <v>8.4846384767847436</v>
          </cell>
          <cell r="AC12">
            <v>28.615864313353999</v>
          </cell>
          <cell r="AD12">
            <v>78.150236380435928</v>
          </cell>
          <cell r="AE12">
            <v>-54.038783582136006</v>
          </cell>
          <cell r="AF12">
            <v>52.727317111653917</v>
          </cell>
          <cell r="AG12">
            <v>0.30231058063130672</v>
          </cell>
          <cell r="AH12">
            <v>0.15611608607595254</v>
          </cell>
          <cell r="AI12">
            <v>0.66058520547945221</v>
          </cell>
          <cell r="AJ12">
            <v>0.29789087674305126</v>
          </cell>
          <cell r="AK12">
            <v>4912</v>
          </cell>
          <cell r="AL12">
            <v>3848</v>
          </cell>
          <cell r="AM12">
            <v>412239.73194528662</v>
          </cell>
          <cell r="AN12">
            <v>166771.12545517817</v>
          </cell>
          <cell r="AO12">
            <v>264865.08895522397</v>
          </cell>
          <cell r="AP12">
            <v>843875.94635568885</v>
          </cell>
          <cell r="AQ12">
            <v>404066.87313960533</v>
          </cell>
          <cell r="AR12">
            <v>163464.80450746653</v>
          </cell>
          <cell r="AS12">
            <v>259614.0061341422</v>
          </cell>
          <cell r="AT12">
            <v>827145.68378121406</v>
          </cell>
          <cell r="AU12">
            <v>49222331.34438137</v>
          </cell>
          <cell r="AV12">
            <v>20049842.330668431</v>
          </cell>
          <cell r="AW12">
            <v>46908368.331112422</v>
          </cell>
          <cell r="AX12">
            <v>116180542.00616223</v>
          </cell>
          <cell r="AY12">
            <v>79261842.414859429</v>
          </cell>
          <cell r="AZ12">
            <v>29478220.683441889</v>
          </cell>
          <cell r="BA12">
            <v>32264213.089264542</v>
          </cell>
          <cell r="BB12">
            <v>141004276.18756586</v>
          </cell>
          <cell r="BC12">
            <v>3518238.9753069445</v>
          </cell>
          <cell r="BD12">
            <v>1423299.6678012721</v>
          </cell>
          <cell r="BE12">
            <v>2831073.2797384039</v>
          </cell>
          <cell r="BF12">
            <v>7772611.9228466209</v>
          </cell>
        </row>
        <row r="13">
          <cell r="V13">
            <v>2036</v>
          </cell>
          <cell r="W13">
            <v>7.9619957529025935</v>
          </cell>
          <cell r="X13">
            <v>15.126867577205031</v>
          </cell>
          <cell r="Y13">
            <v>23.088863330107625</v>
          </cell>
          <cell r="Z13">
            <v>0</v>
          </cell>
          <cell r="AA13">
            <v>9.0791228358404688</v>
          </cell>
          <cell r="AB13">
            <v>9.0791228358404688</v>
          </cell>
          <cell r="AC13">
            <v>29.749011763925544</v>
          </cell>
          <cell r="AD13">
            <v>83.063329477073523</v>
          </cell>
          <cell r="AE13">
            <v>-55.678306852672023</v>
          </cell>
          <cell r="AF13">
            <v>57.134034388327045</v>
          </cell>
          <cell r="AG13">
            <v>0.30060092263934629</v>
          </cell>
          <cell r="AH13">
            <v>0.15705357162187566</v>
          </cell>
          <cell r="AI13">
            <v>0.6611934426229511</v>
          </cell>
          <cell r="AJ13">
            <v>0.29754318501626792</v>
          </cell>
          <cell r="AK13">
            <v>4928</v>
          </cell>
          <cell r="AL13">
            <v>3856</v>
          </cell>
          <cell r="AM13">
            <v>411243.59775911336</v>
          </cell>
          <cell r="AN13">
            <v>168121.39466321669</v>
          </cell>
          <cell r="AO13">
            <v>265835.29074626876</v>
          </cell>
          <cell r="AP13">
            <v>845200.28316859878</v>
          </cell>
          <cell r="AQ13">
            <v>403090.48781174008</v>
          </cell>
          <cell r="AR13">
            <v>164788.3039533211</v>
          </cell>
          <cell r="AS13">
            <v>260564.97318957857</v>
          </cell>
          <cell r="AT13">
            <v>828443.76495463983</v>
          </cell>
          <cell r="AU13">
            <v>50442359.330972865</v>
          </cell>
          <cell r="AV13">
            <v>20750593.441267364</v>
          </cell>
          <cell r="AW13">
            <v>48350344.991021261</v>
          </cell>
          <cell r="AX13">
            <v>119543297.76326148</v>
          </cell>
          <cell r="AY13">
            <v>81936145.778706372</v>
          </cell>
          <cell r="AZ13">
            <v>30804434.395836111</v>
          </cell>
          <cell r="BA13">
            <v>33256166.27456747</v>
          </cell>
          <cell r="BB13">
            <v>145996746.44910997</v>
          </cell>
          <cell r="BC13">
            <v>3595954.6239539403</v>
          </cell>
          <cell r="BD13">
            <v>1470070.0748146346</v>
          </cell>
          <cell r="BE13">
            <v>2911243.8975943807</v>
          </cell>
          <cell r="BF13">
            <v>7977268.5963629559</v>
          </cell>
        </row>
        <row r="14">
          <cell r="V14">
            <v>2037</v>
          </cell>
          <cell r="W14">
            <v>8.2000326665215066</v>
          </cell>
          <cell r="X14">
            <v>17.663186590077586</v>
          </cell>
          <cell r="Y14">
            <v>25.863219256599095</v>
          </cell>
          <cell r="Z14">
            <v>0</v>
          </cell>
          <cell r="AA14">
            <v>10.596085865023428</v>
          </cell>
          <cell r="AB14">
            <v>10.596085865023428</v>
          </cell>
          <cell r="AC14">
            <v>30.538931884349651</v>
          </cell>
          <cell r="AD14">
            <v>96.696409438052854</v>
          </cell>
          <cell r="AE14">
            <v>-65.215596351413069</v>
          </cell>
          <cell r="AF14">
            <v>62.019744970989436</v>
          </cell>
          <cell r="AG14">
            <v>0.32338693698645543</v>
          </cell>
          <cell r="AH14">
            <v>0.17277036107827765</v>
          </cell>
          <cell r="AI14">
            <v>0.73559671232876722</v>
          </cell>
          <cell r="AJ14">
            <v>0.32493358261677696</v>
          </cell>
          <cell r="AK14">
            <v>4912</v>
          </cell>
          <cell r="AL14">
            <v>3848</v>
          </cell>
          <cell r="AM14">
            <v>440980.08061613323</v>
          </cell>
          <cell r="AN14">
            <v>184562.06715497538</v>
          </cell>
          <cell r="AO14">
            <v>294941.344477612</v>
          </cell>
          <cell r="AP14">
            <v>920483.49224872072</v>
          </cell>
          <cell r="AQ14">
            <v>432237.43002787803</v>
          </cell>
          <cell r="AR14">
            <v>180903.03189259442</v>
          </cell>
          <cell r="AS14">
            <v>289093.9848526711</v>
          </cell>
          <cell r="AT14">
            <v>902234.44677314349</v>
          </cell>
          <cell r="AU14">
            <v>55763382.776873164</v>
          </cell>
          <cell r="AV14">
            <v>23503748.295972038</v>
          </cell>
          <cell r="AW14">
            <v>55395377.628238983</v>
          </cell>
          <cell r="AX14">
            <v>134662508.7010842</v>
          </cell>
          <cell r="AY14">
            <v>90862650.448614016</v>
          </cell>
          <cell r="AZ14">
            <v>35154406.200091094</v>
          </cell>
          <cell r="BA14">
            <v>37615095.301519439</v>
          </cell>
          <cell r="BB14">
            <v>163632151.95022455</v>
          </cell>
          <cell r="BC14">
            <v>3950695.7945708083</v>
          </cell>
          <cell r="BD14">
            <v>1653472.8315340159</v>
          </cell>
          <cell r="BE14">
            <v>3309338.3839364303</v>
          </cell>
          <cell r="BF14">
            <v>8913507.0100412555</v>
          </cell>
        </row>
        <row r="15">
          <cell r="V15">
            <v>2038</v>
          </cell>
          <cell r="W15">
            <v>8.4105044248260938</v>
          </cell>
          <cell r="X15">
            <v>18.685929897689885</v>
          </cell>
          <cell r="Y15">
            <v>27.096434322515979</v>
          </cell>
          <cell r="Z15">
            <v>0</v>
          </cell>
          <cell r="AA15">
            <v>11.399196662868096</v>
          </cell>
          <cell r="AB15">
            <v>11.399196662868096</v>
          </cell>
          <cell r="AC15">
            <v>31.322780309330344</v>
          </cell>
          <cell r="AD15">
            <v>102.84845412067138</v>
          </cell>
          <cell r="AE15">
            <v>-66.862709356774062</v>
          </cell>
          <cell r="AF15">
            <v>67.308525073227656</v>
          </cell>
          <cell r="AG15">
            <v>0.32073717011622338</v>
          </cell>
          <cell r="AH15">
            <v>0.17422028290960995</v>
          </cell>
          <cell r="AI15">
            <v>0.73559671232876722</v>
          </cell>
          <cell r="AJ15">
            <v>0.32420483543411732</v>
          </cell>
          <cell r="AK15">
            <v>4912</v>
          </cell>
          <cell r="AL15">
            <v>3848</v>
          </cell>
          <cell r="AM15">
            <v>437366.77941436629</v>
          </cell>
          <cell r="AN15">
            <v>186110.94723332734</v>
          </cell>
          <cell r="AO15">
            <v>294941.344477612</v>
          </cell>
          <cell r="AP15">
            <v>918419.07112530572</v>
          </cell>
          <cell r="AQ15">
            <v>428695.76432908676</v>
          </cell>
          <cell r="AR15">
            <v>182421.20464895302</v>
          </cell>
          <cell r="AS15">
            <v>289093.9848526711</v>
          </cell>
          <cell r="AT15">
            <v>900210.95383071085</v>
          </cell>
          <cell r="AU15">
            <v>56710459.31251277</v>
          </cell>
          <cell r="AV15">
            <v>24301950.436155893</v>
          </cell>
          <cell r="AW15">
            <v>56795647.034380846</v>
          </cell>
          <cell r="AX15">
            <v>137808056.78304952</v>
          </cell>
          <cell r="AY15">
            <v>93358842.174327269</v>
          </cell>
          <cell r="AZ15">
            <v>36765161.438908979</v>
          </cell>
          <cell r="BA15">
            <v>38564010.500658184</v>
          </cell>
          <cell r="BB15">
            <v>168688014.11389443</v>
          </cell>
          <cell r="BC15">
            <v>4014578.6892808406</v>
          </cell>
          <cell r="BD15">
            <v>1708307.7128199579</v>
          </cell>
          <cell r="BE15">
            <v>3390632.6612540176</v>
          </cell>
          <cell r="BF15">
            <v>9113519.0633548163</v>
          </cell>
        </row>
        <row r="16">
          <cell r="V16">
            <v>2039</v>
          </cell>
          <cell r="W16">
            <v>8.6181468608133933</v>
          </cell>
          <cell r="X16">
            <v>19.790984207574443</v>
          </cell>
          <cell r="Y16">
            <v>28.409131068387836</v>
          </cell>
          <cell r="Z16">
            <v>0</v>
          </cell>
          <cell r="AA16">
            <v>12.243891583673369</v>
          </cell>
          <cell r="AB16">
            <v>12.243891583673369</v>
          </cell>
          <cell r="AC16">
            <v>32.096091644394399</v>
          </cell>
          <cell r="AD16">
            <v>109.42836797871938</v>
          </cell>
          <cell r="AE16">
            <v>-68.514286832153246</v>
          </cell>
          <cell r="AF16">
            <v>73.010172790960524</v>
          </cell>
          <cell r="AG16">
            <v>0.31815552863716079</v>
          </cell>
          <cell r="AH16">
            <v>0.17539186077386509</v>
          </cell>
          <cell r="AI16">
            <v>0.73559671232876722</v>
          </cell>
          <cell r="AJ16">
            <v>0.3234039191084212</v>
          </cell>
          <cell r="AK16">
            <v>4912</v>
          </cell>
          <cell r="AL16">
            <v>3848</v>
          </cell>
          <cell r="AM16">
            <v>433846.37602959183</v>
          </cell>
          <cell r="AN16">
            <v>187362.48616112972</v>
          </cell>
          <cell r="AO16">
            <v>294941.344477612</v>
          </cell>
          <cell r="AP16">
            <v>916150.20666833362</v>
          </cell>
          <cell r="AQ16">
            <v>425245.15470161714</v>
          </cell>
          <cell r="AR16">
            <v>183647.93119174225</v>
          </cell>
          <cell r="AS16">
            <v>289093.9848526711</v>
          </cell>
          <cell r="AT16">
            <v>897987.07074603043</v>
          </cell>
          <cell r="AU16">
            <v>57651473.230929747</v>
          </cell>
          <cell r="AV16">
            <v>25067978.492264509</v>
          </cell>
          <cell r="AW16">
            <v>58195916.440522723</v>
          </cell>
          <cell r="AX16">
            <v>140915368.16371697</v>
          </cell>
          <cell r="AY16">
            <v>95946323.877978399</v>
          </cell>
          <cell r="AZ16">
            <v>38381876.281909272</v>
          </cell>
          <cell r="BA16">
            <v>39513478.968966417</v>
          </cell>
          <cell r="BB16">
            <v>173841679.1288541</v>
          </cell>
          <cell r="BC16">
            <v>4080089.7917533852</v>
          </cell>
          <cell r="BD16">
            <v>1762042.5325194332</v>
          </cell>
          <cell r="BE16">
            <v>3473923.9418265955</v>
          </cell>
          <cell r="BF16">
            <v>9316056.2660994139</v>
          </cell>
        </row>
        <row r="17">
          <cell r="V17">
            <v>2040</v>
          </cell>
          <cell r="W17">
            <v>8.7208975681236076</v>
          </cell>
          <cell r="X17">
            <v>20.984480385499744</v>
          </cell>
          <cell r="Y17">
            <v>29.705377953623351</v>
          </cell>
          <cell r="Z17">
            <v>0</v>
          </cell>
          <cell r="AA17">
            <v>13.156773928999844</v>
          </cell>
          <cell r="AB17">
            <v>13.156773928999844</v>
          </cell>
          <cell r="AC17">
            <v>32.478760467706117</v>
          </cell>
          <cell r="AD17">
            <v>116.77600877093623</v>
          </cell>
          <cell r="AE17">
            <v>-70.555155975407288</v>
          </cell>
          <cell r="AF17">
            <v>78.699613263235051</v>
          </cell>
          <cell r="AG17">
            <v>0.31476851240348869</v>
          </cell>
          <cell r="AH17">
            <v>0.17684834071586603</v>
          </cell>
          <cell r="AI17">
            <v>0.7360000000000001</v>
          </cell>
          <cell r="AJ17">
            <v>0.32219844562897504</v>
          </cell>
          <cell r="AK17">
            <v>4912</v>
          </cell>
          <cell r="AL17">
            <v>3872</v>
          </cell>
          <cell r="AM17">
            <v>429227.73958839435</v>
          </cell>
          <cell r="AN17">
            <v>190096.65701021045</v>
          </cell>
          <cell r="AO17">
            <v>295911.54626865679</v>
          </cell>
          <cell r="AP17">
            <v>915235.94286726159</v>
          </cell>
          <cell r="AQ17">
            <v>420718.08503718465</v>
          </cell>
          <cell r="AR17">
            <v>186327.89573665452</v>
          </cell>
          <cell r="AS17">
            <v>290044.95190810756</v>
          </cell>
          <cell r="AT17">
            <v>897090.93268194678</v>
          </cell>
          <cell r="AU17">
            <v>58429396.279346973</v>
          </cell>
          <cell r="AV17">
            <v>26055670.216255724</v>
          </cell>
          <cell r="AW17">
            <v>59809319.083101362</v>
          </cell>
          <cell r="AX17">
            <v>144294385.57870406</v>
          </cell>
          <cell r="AY17">
            <v>98341117.189056814</v>
          </cell>
          <cell r="AZ17">
            <v>40377904.039223857</v>
          </cell>
          <cell r="BA17">
            <v>40563944.489546359</v>
          </cell>
          <cell r="BB17">
            <v>179282965.71782702</v>
          </cell>
          <cell r="BC17">
            <v>4135814.8912319583</v>
          </cell>
          <cell r="BD17">
            <v>1831672.3555429319</v>
          </cell>
          <cell r="BE17">
            <v>3570969.3785916339</v>
          </cell>
          <cell r="BF17">
            <v>9538456.6253665239</v>
          </cell>
        </row>
        <row r="18">
          <cell r="V18">
            <v>2041</v>
          </cell>
          <cell r="W18">
            <v>9.0439080683851767</v>
          </cell>
          <cell r="X18">
            <v>22.137270131543605</v>
          </cell>
          <cell r="Y18">
            <v>31.18117819992878</v>
          </cell>
          <cell r="Z18">
            <v>0</v>
          </cell>
          <cell r="AA18">
            <v>14.079616074730787</v>
          </cell>
          <cell r="AB18">
            <v>14.079616074730787</v>
          </cell>
          <cell r="AC18">
            <v>33.681730756555261</v>
          </cell>
          <cell r="AD18">
            <v>123.5222887310331</v>
          </cell>
          <cell r="AE18">
            <v>-71.896555329649601</v>
          </cell>
          <cell r="AF18">
            <v>85.307464157938767</v>
          </cell>
          <cell r="AG18">
            <v>0.31157109426539675</v>
          </cell>
          <cell r="AH18">
            <v>0.17792734256672071</v>
          </cell>
          <cell r="AI18">
            <v>0.73559671232876722</v>
          </cell>
          <cell r="AJ18">
            <v>0.32119051835430817</v>
          </cell>
          <cell r="AK18">
            <v>4912</v>
          </cell>
          <cell r="AL18">
            <v>3848</v>
          </cell>
          <cell r="AM18">
            <v>424867.64476997463</v>
          </cell>
          <cell r="AN18">
            <v>190071.01647849835</v>
          </cell>
          <cell r="AO18">
            <v>294941.344477612</v>
          </cell>
          <cell r="AP18">
            <v>909880.00572608504</v>
          </cell>
          <cell r="AQ18">
            <v>416444.43127858749</v>
          </cell>
          <cell r="AR18">
            <v>186302.76354130387</v>
          </cell>
          <cell r="AS18">
            <v>289093.9848526711</v>
          </cell>
          <cell r="AT18">
            <v>891841.17967256252</v>
          </cell>
          <cell r="AU18">
            <v>59190852.615457699</v>
          </cell>
          <cell r="AV18">
            <v>26656636.082073994</v>
          </cell>
          <cell r="AW18">
            <v>60996455.25280647</v>
          </cell>
          <cell r="AX18">
            <v>146843943.95033818</v>
          </cell>
          <cell r="AY18">
            <v>100938518.33979127</v>
          </cell>
          <cell r="AZ18">
            <v>41816873.421835385</v>
          </cell>
          <cell r="BA18">
            <v>41393020.364110157</v>
          </cell>
          <cell r="BB18">
            <v>184148412.12573683</v>
          </cell>
          <cell r="BC18">
            <v>4194368.036732954</v>
          </cell>
          <cell r="BD18">
            <v>1876414.4694011216</v>
          </cell>
          <cell r="BE18">
            <v>3646694.9442749564</v>
          </cell>
          <cell r="BF18">
            <v>9717477.4504090324</v>
          </cell>
        </row>
        <row r="19">
          <cell r="V19">
            <v>2042</v>
          </cell>
          <cell r="W19">
            <v>9.2267083536198715</v>
          </cell>
          <cell r="X19">
            <v>25.296904431377584</v>
          </cell>
          <cell r="Y19">
            <v>34.523612784997454</v>
          </cell>
          <cell r="Z19">
            <v>0</v>
          </cell>
          <cell r="AA19">
            <v>15.651480966949475</v>
          </cell>
          <cell r="AB19">
            <v>15.651480966949475</v>
          </cell>
          <cell r="AC19">
            <v>34.362523832174816</v>
          </cell>
          <cell r="AD19">
            <v>139.87550057757466</v>
          </cell>
          <cell r="AE19">
            <v>-81.947667766960777</v>
          </cell>
          <cell r="AF19">
            <v>92.290356642788694</v>
          </cell>
          <cell r="AG19">
            <v>0.33598671660895679</v>
          </cell>
          <cell r="AH19">
            <v>0.18978931668315741</v>
          </cell>
          <cell r="AI19">
            <v>0.81060821917808235</v>
          </cell>
          <cell r="AJ19">
            <v>0.34803347519487737</v>
          </cell>
          <cell r="AK19">
            <v>4912</v>
          </cell>
          <cell r="AL19">
            <v>3848</v>
          </cell>
          <cell r="AM19">
            <v>458161.51622220065</v>
          </cell>
          <cell r="AN19">
            <v>202742.57918060131</v>
          </cell>
          <cell r="AO19">
            <v>325017.60000000009</v>
          </cell>
          <cell r="AP19">
            <v>985921.69540280208</v>
          </cell>
          <cell r="AQ19">
            <v>449078.23508233734</v>
          </cell>
          <cell r="AR19">
            <v>198723.1061770563</v>
          </cell>
          <cell r="AS19">
            <v>318573.96357120009</v>
          </cell>
          <cell r="AT19">
            <v>966375.30483059376</v>
          </cell>
          <cell r="AU19">
            <v>64908154.603488624</v>
          </cell>
          <cell r="AV19">
            <v>28942839.633589257</v>
          </cell>
          <cell r="AW19">
            <v>68245680.389454499</v>
          </cell>
          <cell r="AX19">
            <v>162096674.62653238</v>
          </cell>
          <cell r="AY19">
            <v>111121099.98058847</v>
          </cell>
          <cell r="AZ19">
            <v>45760361.808333658</v>
          </cell>
          <cell r="BA19">
            <v>45862469.109507628</v>
          </cell>
          <cell r="BB19">
            <v>202743930.89842975</v>
          </cell>
          <cell r="BC19">
            <v>4634160.2520168573</v>
          </cell>
          <cell r="BD19">
            <v>2050677.6945762965</v>
          </cell>
          <cell r="BE19">
            <v>4117278.296433493</v>
          </cell>
          <cell r="BF19">
            <v>10802116.243026648</v>
          </cell>
        </row>
        <row r="20">
          <cell r="V20">
            <v>2043</v>
          </cell>
          <cell r="W20">
            <v>9.4248823526593242</v>
          </cell>
          <cell r="X20">
            <v>26.761256301733567</v>
          </cell>
          <cell r="Y20">
            <v>36.186138654392892</v>
          </cell>
          <cell r="Z20">
            <v>0</v>
          </cell>
          <cell r="AA20">
            <v>16.713969150791058</v>
          </cell>
          <cell r="AB20">
            <v>16.713969150791058</v>
          </cell>
          <cell r="AC20">
            <v>35.100572386862126</v>
          </cell>
          <cell r="AD20">
            <v>148.42894447799779</v>
          </cell>
          <cell r="AE20">
            <v>-83.804685706970247</v>
          </cell>
          <cell r="AF20">
            <v>99.724831157889668</v>
          </cell>
          <cell r="AG20">
            <v>0.33308489831250426</v>
          </cell>
          <cell r="AH20">
            <v>0.19064985637477688</v>
          </cell>
          <cell r="AI20">
            <v>0.81060821917808235</v>
          </cell>
          <cell r="AJ20">
            <v>0.34696114553132573</v>
          </cell>
          <cell r="AK20">
            <v>4912</v>
          </cell>
          <cell r="AL20">
            <v>3848</v>
          </cell>
          <cell r="AM20">
            <v>454204.51017171628</v>
          </cell>
          <cell r="AN20">
            <v>203661.85134836764</v>
          </cell>
          <cell r="AO20">
            <v>325017.60000000009</v>
          </cell>
          <cell r="AP20">
            <v>982883.96152008395</v>
          </cell>
          <cell r="AQ20">
            <v>445199.67865530693</v>
          </cell>
          <cell r="AR20">
            <v>199624.15331446056</v>
          </cell>
          <cell r="AS20">
            <v>318573.96357120009</v>
          </cell>
          <cell r="AT20">
            <v>963397.79554096749</v>
          </cell>
          <cell r="AU20">
            <v>65797265.86990802</v>
          </cell>
          <cell r="AV20">
            <v>29724166.812237985</v>
          </cell>
          <cell r="AW20">
            <v>69777208.508486703</v>
          </cell>
          <cell r="AX20">
            <v>165298641.1906327</v>
          </cell>
          <cell r="AY20">
            <v>114085319.00230399</v>
          </cell>
          <cell r="AZ20">
            <v>47604026.031238273</v>
          </cell>
          <cell r="BA20">
            <v>46894610.45300512</v>
          </cell>
          <cell r="BB20">
            <v>208583955.48654741</v>
          </cell>
          <cell r="BC20">
            <v>4706991.862515891</v>
          </cell>
          <cell r="BD20">
            <v>2110579.3877724083</v>
          </cell>
          <cell r="BE20">
            <v>4218419.7104540849</v>
          </cell>
          <cell r="BF20">
            <v>11035990.960742384</v>
          </cell>
        </row>
        <row r="21">
          <cell r="V21">
            <v>2044</v>
          </cell>
          <cell r="W21">
            <v>9.5896020182036708</v>
          </cell>
          <cell r="X21">
            <v>30.200543781086242</v>
          </cell>
          <cell r="Y21">
            <v>39.790145799289917</v>
          </cell>
          <cell r="Z21">
            <v>0</v>
          </cell>
          <cell r="AA21">
            <v>18.548675430021206</v>
          </cell>
          <cell r="AB21">
            <v>18.548675430021206</v>
          </cell>
          <cell r="AC21">
            <v>35.83036114367485</v>
          </cell>
          <cell r="AD21">
            <v>167.06937371729882</v>
          </cell>
          <cell r="AE21">
            <v>-95.223239185373103</v>
          </cell>
          <cell r="AF21">
            <v>107.67649567560056</v>
          </cell>
          <cell r="AG21">
            <v>0.35324198237898435</v>
          </cell>
          <cell r="AH21">
            <v>0.20172393925906182</v>
          </cell>
          <cell r="AI21">
            <v>0.88320000000000021</v>
          </cell>
          <cell r="AJ21">
            <v>0.37115224201558605</v>
          </cell>
          <cell r="AK21">
            <v>4928</v>
          </cell>
          <cell r="AL21">
            <v>3856</v>
          </cell>
          <cell r="AM21">
            <v>483260.33878274041</v>
          </cell>
          <cell r="AN21">
            <v>215939.75644720488</v>
          </cell>
          <cell r="AO21">
            <v>355093.85552238818</v>
          </cell>
          <cell r="AP21">
            <v>1054293.9507523335</v>
          </cell>
          <cell r="AQ21">
            <v>473679.46093620319</v>
          </cell>
          <cell r="AR21">
            <v>211658.64280576081</v>
          </cell>
          <cell r="AS21">
            <v>348053.94228972908</v>
          </cell>
          <cell r="AT21">
            <v>1033392.046031693</v>
          </cell>
          <cell r="AU21">
            <v>71352448.245123342</v>
          </cell>
          <cell r="AV21">
            <v>32123618.696856052</v>
          </cell>
          <cell r="AW21">
            <v>77609704.695655435</v>
          </cell>
          <cell r="AX21">
            <v>181085771.63763481</v>
          </cell>
          <cell r="AY21">
            <v>124561246.79273519</v>
          </cell>
          <cell r="AZ21">
            <v>51953078.074192263</v>
          </cell>
          <cell r="BA21">
            <v>51538116.054677598</v>
          </cell>
          <cell r="BB21">
            <v>228052440.92160505</v>
          </cell>
          <cell r="BC21">
            <v>5131126.5246090945</v>
          </cell>
          <cell r="BD21">
            <v>2292789.4617108461</v>
          </cell>
          <cell r="BE21">
            <v>4721996.1702124737</v>
          </cell>
          <cell r="BF21">
            <v>12145912.156532414</v>
          </cell>
        </row>
        <row r="22">
          <cell r="V22">
            <v>2045</v>
          </cell>
          <cell r="W22">
            <v>9.8148325362226956</v>
          </cell>
          <cell r="X22">
            <v>31.851489946408428</v>
          </cell>
          <cell r="Y22">
            <v>41.666322482631124</v>
          </cell>
          <cell r="Z22">
            <v>0</v>
          </cell>
          <cell r="AA22">
            <v>19.782763062462507</v>
          </cell>
          <cell r="AB22">
            <v>19.782763062462507</v>
          </cell>
          <cell r="AC22">
            <v>36.4337778331181</v>
          </cell>
          <cell r="AD22">
            <v>176.19310639546836</v>
          </cell>
          <cell r="AE22">
            <v>-97.07202648187149</v>
          </cell>
          <cell r="AF22">
            <v>115.55485774671497</v>
          </cell>
          <cell r="AG22">
            <v>0.35034597127635114</v>
          </cell>
          <cell r="AH22">
            <v>0.20269084016942593</v>
          </cell>
          <cell r="AI22">
            <v>0.88320000000000021</v>
          </cell>
          <cell r="AJ22">
            <v>0.36985364932126658</v>
          </cell>
          <cell r="AK22">
            <v>4896</v>
          </cell>
          <cell r="AL22">
            <v>3864</v>
          </cell>
          <cell r="AM22">
            <v>476186.06092333858</v>
          </cell>
          <cell r="AN22">
            <v>217424.95163153301</v>
          </cell>
          <cell r="AO22">
            <v>354123.65373134339</v>
          </cell>
          <cell r="AP22">
            <v>1047734.666286215</v>
          </cell>
          <cell r="AQ22">
            <v>466745.43417250289</v>
          </cell>
          <cell r="AR22">
            <v>213114.39325296204</v>
          </cell>
          <cell r="AS22">
            <v>347102.97523429262</v>
          </cell>
          <cell r="AT22">
            <v>1026962.8026597577</v>
          </cell>
          <cell r="AU22">
            <v>71782431.091911837</v>
          </cell>
          <cell r="AV22">
            <v>33037262.71614017</v>
          </cell>
          <cell r="AW22">
            <v>79038389.307556197</v>
          </cell>
          <cell r="AX22">
            <v>183858083.11560822</v>
          </cell>
          <cell r="AY22">
            <v>126980353.73350504</v>
          </cell>
          <cell r="AZ22">
            <v>54144761.787616625</v>
          </cell>
          <cell r="BA22">
            <v>52471711.947047137</v>
          </cell>
          <cell r="BB22">
            <v>233596827.46816882</v>
          </cell>
          <cell r="BC22">
            <v>5180215.329698435</v>
          </cell>
          <cell r="BD22">
            <v>2365268.8726685196</v>
          </cell>
          <cell r="BE22">
            <v>4824773.989349883</v>
          </cell>
          <cell r="BF22">
            <v>12370258.191716839</v>
          </cell>
        </row>
        <row r="23">
          <cell r="V23">
            <v>2046</v>
          </cell>
          <cell r="W23">
            <v>9.8879735929054604</v>
          </cell>
          <cell r="X23">
            <v>33.600184564349625</v>
          </cell>
          <cell r="Y23">
            <v>43.488158157255086</v>
          </cell>
          <cell r="Z23">
            <v>0</v>
          </cell>
          <cell r="AA23">
            <v>21.017885559747612</v>
          </cell>
          <cell r="AB23">
            <v>21.017885559747612</v>
          </cell>
          <cell r="AC23">
            <v>36.825237692142565</v>
          </cell>
          <cell r="AD23">
            <v>186.45558459272274</v>
          </cell>
          <cell r="AE23">
            <v>-99.15964620200468</v>
          </cell>
          <cell r="AF23">
            <v>124.12117608286063</v>
          </cell>
          <cell r="AG23">
            <v>0.34686478652513397</v>
          </cell>
          <cell r="AH23">
            <v>0.20327003536041285</v>
          </cell>
          <cell r="AI23">
            <v>0.88320000000000021</v>
          </cell>
          <cell r="AJ23">
            <v>0.36862785696046818</v>
          </cell>
          <cell r="AK23">
            <v>4912</v>
          </cell>
          <cell r="AL23">
            <v>3848</v>
          </cell>
          <cell r="AM23">
            <v>472995.17707840481</v>
          </cell>
          <cell r="AN23">
            <v>217143.36696781727</v>
          </cell>
          <cell r="AO23">
            <v>354123.65373134339</v>
          </cell>
          <cell r="AP23">
            <v>1044262.1977775656</v>
          </cell>
          <cell r="AQ23">
            <v>463617.81119523686</v>
          </cell>
          <cell r="AR23">
            <v>212838.39114599681</v>
          </cell>
          <cell r="AS23">
            <v>347102.97523429262</v>
          </cell>
          <cell r="AT23">
            <v>1023559.1775755263</v>
          </cell>
          <cell r="AU23">
            <v>72827782.663705662</v>
          </cell>
          <cell r="AV23">
            <v>33669762.104545012</v>
          </cell>
          <cell r="AW23">
            <v>80700238.233129561</v>
          </cell>
          <cell r="AX23">
            <v>187197783.00138023</v>
          </cell>
          <cell r="AY23">
            <v>130474991.70496166</v>
          </cell>
          <cell r="AZ23">
            <v>55919930.427796975</v>
          </cell>
          <cell r="BA23">
            <v>53576981.09503831</v>
          </cell>
          <cell r="BB23">
            <v>239971903.22779691</v>
          </cell>
          <cell r="BC23">
            <v>5271903.0055968966</v>
          </cell>
          <cell r="BD23">
            <v>2420233.491669002</v>
          </cell>
          <cell r="BE23">
            <v>4943295.1162883556</v>
          </cell>
          <cell r="BF23">
            <v>12635431.613554254</v>
          </cell>
        </row>
        <row r="24">
          <cell r="V24">
            <v>2047</v>
          </cell>
          <cell r="W24">
            <v>10.21199593636306</v>
          </cell>
          <cell r="X24">
            <v>35.301976785913837</v>
          </cell>
          <cell r="Y24">
            <v>45.513972722276897</v>
          </cell>
          <cell r="Z24">
            <v>0</v>
          </cell>
          <cell r="AA24">
            <v>22.280642194351671</v>
          </cell>
          <cell r="AB24">
            <v>22.280642194351671</v>
          </cell>
          <cell r="AC24">
            <v>38.03197633310662</v>
          </cell>
          <cell r="AD24">
            <v>196.47760329233373</v>
          </cell>
          <cell r="AE24">
            <v>-101.19002014302117</v>
          </cell>
          <cell r="AF24">
            <v>133.31955948241918</v>
          </cell>
          <cell r="AG24">
            <v>0.34409471174495498</v>
          </cell>
          <cell r="AH24">
            <v>0.20372967751931464</v>
          </cell>
          <cell r="AI24">
            <v>0.88320000000000021</v>
          </cell>
          <cell r="AJ24">
            <v>0.36746776728794039</v>
          </cell>
          <cell r="AK24">
            <v>4912</v>
          </cell>
          <cell r="AL24">
            <v>3848</v>
          </cell>
          <cell r="AM24">
            <v>469217.82041935332</v>
          </cell>
          <cell r="AN24">
            <v>217634.38004708066</v>
          </cell>
          <cell r="AO24">
            <v>354123.65373134339</v>
          </cell>
          <cell r="AP24">
            <v>1040975.8541977773</v>
          </cell>
          <cell r="AQ24">
            <v>459915.34252062941</v>
          </cell>
          <cell r="AR24">
            <v>213319.66964545727</v>
          </cell>
          <cell r="AS24">
            <v>347102.97523429262</v>
          </cell>
          <cell r="AT24">
            <v>1020337.9874003793</v>
          </cell>
          <cell r="AU24">
            <v>73715810.311823234</v>
          </cell>
          <cell r="AV24">
            <v>34451172.016991064</v>
          </cell>
          <cell r="AW24">
            <v>82362087.15870294</v>
          </cell>
          <cell r="AX24">
            <v>190529069.48751724</v>
          </cell>
          <cell r="AY24">
            <v>133889194.16439497</v>
          </cell>
          <cell r="AZ24">
            <v>57957785.260091856</v>
          </cell>
          <cell r="BA24">
            <v>54703674.044748865</v>
          </cell>
          <cell r="BB24">
            <v>246550653.46923569</v>
          </cell>
          <cell r="BC24">
            <v>5358272.0684657171</v>
          </cell>
          <cell r="BD24">
            <v>2485293.9700838909</v>
          </cell>
          <cell r="BE24">
            <v>5064727.7283164458</v>
          </cell>
          <cell r="BF24">
            <v>12908293.766866054</v>
          </cell>
        </row>
        <row r="25">
          <cell r="V25">
            <v>2048</v>
          </cell>
          <cell r="W25">
            <v>10.346559972642924</v>
          </cell>
          <cell r="X25">
            <v>37.114803487588212</v>
          </cell>
          <cell r="Y25">
            <v>47.461363460231134</v>
          </cell>
          <cell r="Z25">
            <v>0</v>
          </cell>
          <cell r="AA25">
            <v>23.585687189000883</v>
          </cell>
          <cell r="AB25">
            <v>23.585687189000883</v>
          </cell>
          <cell r="AC25">
            <v>38.658640860252291</v>
          </cell>
          <cell r="AD25">
            <v>207.62982222269491</v>
          </cell>
          <cell r="AE25">
            <v>-103.62564123846089</v>
          </cell>
          <cell r="AF25">
            <v>142.6628218444863</v>
          </cell>
          <cell r="AG25">
            <v>0.34090712184778627</v>
          </cell>
          <cell r="AH25">
            <v>0.20403264420283812</v>
          </cell>
          <cell r="AI25">
            <v>0.88320000000000021</v>
          </cell>
          <cell r="AJ25">
            <v>0.36608162846113834</v>
          </cell>
          <cell r="AK25">
            <v>4928</v>
          </cell>
          <cell r="AL25">
            <v>3856</v>
          </cell>
          <cell r="AM25">
            <v>466385.36588456074</v>
          </cell>
          <cell r="AN25">
            <v>218411.15961878022</v>
          </cell>
          <cell r="AO25">
            <v>355093.85552238818</v>
          </cell>
          <cell r="AP25">
            <v>1039890.3810257292</v>
          </cell>
          <cell r="AQ25">
            <v>457139.04281321634</v>
          </cell>
          <cell r="AR25">
            <v>214081.04917375807</v>
          </cell>
          <cell r="AS25">
            <v>348053.94228972908</v>
          </cell>
          <cell r="AT25">
            <v>1019274.0342767036</v>
          </cell>
          <cell r="AU25">
            <v>74784952.550145432</v>
          </cell>
          <cell r="AV25">
            <v>35268518.625995599</v>
          </cell>
          <cell r="AW25">
            <v>84277131.475184828</v>
          </cell>
          <cell r="AX25">
            <v>194330602.65132585</v>
          </cell>
          <cell r="AY25">
            <v>137588368.79099259</v>
          </cell>
          <cell r="AZ25">
            <v>60122817.634289116</v>
          </cell>
          <cell r="BA25">
            <v>55969712.147695564</v>
          </cell>
          <cell r="BB25">
            <v>253680898.57297727</v>
          </cell>
          <cell r="BC25">
            <v>5456758.6162461983</v>
          </cell>
          <cell r="BD25">
            <v>2555433.905765174</v>
          </cell>
          <cell r="BE25">
            <v>5203360.1774856485</v>
          </cell>
          <cell r="BF25">
            <v>13215552.699497022</v>
          </cell>
        </row>
        <row r="26">
          <cell r="V26">
            <v>2049</v>
          </cell>
          <cell r="W26">
            <v>10.566775404347093</v>
          </cell>
          <cell r="X26">
            <v>38.896325482798829</v>
          </cell>
          <cell r="Y26">
            <v>49.46310088714592</v>
          </cell>
          <cell r="Z26">
            <v>0</v>
          </cell>
          <cell r="AA26">
            <v>24.955733984411246</v>
          </cell>
          <cell r="AB26">
            <v>24.955733984411246</v>
          </cell>
          <cell r="AC26">
            <v>39.353262045901992</v>
          </cell>
          <cell r="AD26">
            <v>217.66849299408531</v>
          </cell>
          <cell r="AE26">
            <v>-105.42690062811263</v>
          </cell>
          <cell r="AF26">
            <v>151.59485441187468</v>
          </cell>
          <cell r="AG26">
            <v>0.33786630853480382</v>
          </cell>
          <cell r="AH26">
            <v>0.20432057106424537</v>
          </cell>
          <cell r="AI26">
            <v>0.88320000000000021</v>
          </cell>
          <cell r="AJ26">
            <v>0.36469245146782936</v>
          </cell>
          <cell r="AK26">
            <v>4912</v>
          </cell>
          <cell r="AL26">
            <v>3848</v>
          </cell>
          <cell r="AM26">
            <v>460724.58387950732</v>
          </cell>
          <cell r="AN26">
            <v>218265.60251741824</v>
          </cell>
          <cell r="AO26">
            <v>354123.65373134339</v>
          </cell>
          <cell r="AP26">
            <v>1033113.840128269</v>
          </cell>
          <cell r="AQ26">
            <v>451590.48864180414</v>
          </cell>
          <cell r="AR26">
            <v>213938.37781470915</v>
          </cell>
          <cell r="AS26">
            <v>347102.97523429262</v>
          </cell>
          <cell r="AT26">
            <v>1012631.841690806</v>
          </cell>
          <cell r="AU26">
            <v>75318244.865096539</v>
          </cell>
          <cell r="AV26">
            <v>35932056.360266142</v>
          </cell>
          <cell r="AW26">
            <v>85685785.009849697</v>
          </cell>
          <cell r="AX26">
            <v>196936086.23521239</v>
          </cell>
          <cell r="AY26">
            <v>140412466.07260546</v>
          </cell>
          <cell r="AZ26">
            <v>62093732.283217065</v>
          </cell>
          <cell r="BA26">
            <v>56909123.935749792</v>
          </cell>
          <cell r="BB26">
            <v>259415322.29157233</v>
          </cell>
          <cell r="BC26">
            <v>5522945.7731087515</v>
          </cell>
          <cell r="BD26">
            <v>2616463.5641710721</v>
          </cell>
          <cell r="BE26">
            <v>5316615.2484240811</v>
          </cell>
          <cell r="BF26">
            <v>13456024.585703906</v>
          </cell>
        </row>
        <row r="27">
          <cell r="V27">
            <v>2050</v>
          </cell>
          <cell r="W27">
            <v>10.75084822756668</v>
          </cell>
          <cell r="X27">
            <v>40.743412801818664</v>
          </cell>
          <cell r="Y27">
            <v>51.494261029385342</v>
          </cell>
          <cell r="Z27">
            <v>0</v>
          </cell>
          <cell r="AA27">
            <v>26.327352373532797</v>
          </cell>
          <cell r="AB27">
            <v>26.327352373532797</v>
          </cell>
          <cell r="AC27">
            <v>40.038794364939378</v>
          </cell>
          <cell r="AD27">
            <v>228.54923342381099</v>
          </cell>
          <cell r="AE27">
            <v>-107.56174528654678</v>
          </cell>
          <cell r="AF27">
            <v>161.02628250220357</v>
          </cell>
          <cell r="AG27">
            <v>0.33482110520398661</v>
          </cell>
          <cell r="AH27">
            <v>0.20436876031052789</v>
          </cell>
          <cell r="AI27">
            <v>0.88320000000000021</v>
          </cell>
          <cell r="AJ27">
            <v>0.36324476715977977</v>
          </cell>
          <cell r="AK27">
            <v>4912</v>
          </cell>
          <cell r="AL27">
            <v>3848</v>
          </cell>
          <cell r="AM27">
            <v>456572.05371601298</v>
          </cell>
          <cell r="AN27">
            <v>218317.08071572165</v>
          </cell>
          <cell r="AO27">
            <v>354123.65373134339</v>
          </cell>
          <cell r="AP27">
            <v>1029012.788163078</v>
          </cell>
          <cell r="AQ27">
            <v>447520.2844650661</v>
          </cell>
          <cell r="AR27">
            <v>213988.83543199211</v>
          </cell>
          <cell r="AS27">
            <v>347102.97523429262</v>
          </cell>
          <cell r="AT27">
            <v>1008612.0951313509</v>
          </cell>
          <cell r="AU27">
            <v>76093906.643655345</v>
          </cell>
          <cell r="AV27">
            <v>36632078.588507742</v>
          </cell>
          <cell r="AW27">
            <v>87347633.935423091</v>
          </cell>
          <cell r="AX27">
            <v>200073619.16758618</v>
          </cell>
          <cell r="AY27">
            <v>143719042.02422222</v>
          </cell>
          <cell r="AZ27">
            <v>64152753.722144015</v>
          </cell>
          <cell r="BA27">
            <v>58011203.474517398</v>
          </cell>
          <cell r="BB27">
            <v>265882999.22088364</v>
          </cell>
          <cell r="BC27">
            <v>5607616.2105435682</v>
          </cell>
          <cell r="BD27">
            <v>2681369.5470321178</v>
          </cell>
          <cell r="BE27">
            <v>5447218.5123557048</v>
          </cell>
          <cell r="BF27">
            <v>13736204.269931391</v>
          </cell>
        </row>
        <row r="28">
          <cell r="V28">
            <v>2051</v>
          </cell>
          <cell r="W28">
            <v>10.934424389619975</v>
          </cell>
          <cell r="X28">
            <v>42.624957949898494</v>
          </cell>
          <cell r="Y28">
            <v>53.559382339518471</v>
          </cell>
          <cell r="Z28">
            <v>0</v>
          </cell>
          <cell r="AA28">
            <v>27.753665544232675</v>
          </cell>
          <cell r="AB28">
            <v>27.753665544232675</v>
          </cell>
          <cell r="AC28">
            <v>40.589830491164165</v>
          </cell>
          <cell r="AD28">
            <v>239.53747177672599</v>
          </cell>
          <cell r="AE28">
            <v>-109.7745372656339</v>
          </cell>
          <cell r="AF28">
            <v>170.35276500225626</v>
          </cell>
          <cell r="AG28">
            <v>0.33181779103472153</v>
          </cell>
          <cell r="AH28">
            <v>0.20445517063260424</v>
          </cell>
          <cell r="AI28">
            <v>0.88320000000000021</v>
          </cell>
          <cell r="AJ28">
            <v>0.36163195957157568</v>
          </cell>
          <cell r="AK28">
            <v>4896</v>
          </cell>
          <cell r="AL28">
            <v>3864</v>
          </cell>
          <cell r="AM28">
            <v>451002.77957091853</v>
          </cell>
          <cell r="AN28">
            <v>219317.53575273909</v>
          </cell>
          <cell r="AO28">
            <v>354123.65373134339</v>
          </cell>
          <cell r="AP28">
            <v>1024443.9690550009</v>
          </cell>
          <cell r="AQ28">
            <v>442061.42396453529</v>
          </cell>
          <cell r="AR28">
            <v>214969.45594767315</v>
          </cell>
          <cell r="AS28">
            <v>347102.97523429262</v>
          </cell>
          <cell r="AT28">
            <v>1004133.855146501</v>
          </cell>
          <cell r="AU28">
            <v>76579808.387987629</v>
          </cell>
          <cell r="AV28">
            <v>37506879.875296943</v>
          </cell>
          <cell r="AW28">
            <v>89009482.860996485</v>
          </cell>
          <cell r="AX28">
            <v>203096171.12428105</v>
          </cell>
          <cell r="AY28">
            <v>146549645.62524909</v>
          </cell>
          <cell r="AZ28">
            <v>66560586.54759229</v>
          </cell>
          <cell r="BA28">
            <v>59091284.452469617</v>
          </cell>
          <cell r="BB28">
            <v>272201516.62531102</v>
          </cell>
          <cell r="BC28">
            <v>5675285.8446927723</v>
          </cell>
          <cell r="BD28">
            <v>2759827.1286367942</v>
          </cell>
          <cell r="BE28">
            <v>5581030.0604592254</v>
          </cell>
          <cell r="BF28">
            <v>14016143.033788793</v>
          </cell>
        </row>
      </sheetData>
      <sheetData sheetId="14"/>
      <sheetData sheetId="15" refreshError="1">
        <row r="3">
          <cell r="H3">
            <v>39073</v>
          </cell>
        </row>
      </sheetData>
      <sheetData sheetId="16"/>
      <sheetData sheetId="17"/>
      <sheetData sheetId="18"/>
      <sheetData sheetId="19" refreshError="1">
        <row r="4">
          <cell r="B4">
            <v>39083</v>
          </cell>
          <cell r="C4">
            <v>416</v>
          </cell>
          <cell r="D4">
            <v>328</v>
          </cell>
          <cell r="E4">
            <v>176</v>
          </cell>
        </row>
        <row r="5">
          <cell r="B5">
            <v>39114</v>
          </cell>
          <cell r="C5">
            <v>384</v>
          </cell>
          <cell r="D5">
            <v>288</v>
          </cell>
          <cell r="E5">
            <v>160</v>
          </cell>
        </row>
        <row r="6">
          <cell r="B6">
            <v>39142</v>
          </cell>
          <cell r="C6">
            <v>432</v>
          </cell>
          <cell r="D6">
            <v>312</v>
          </cell>
          <cell r="E6">
            <v>176</v>
          </cell>
        </row>
        <row r="7">
          <cell r="B7">
            <v>39173</v>
          </cell>
          <cell r="C7">
            <v>400</v>
          </cell>
          <cell r="D7">
            <v>320</v>
          </cell>
          <cell r="E7">
            <v>168</v>
          </cell>
        </row>
        <row r="8">
          <cell r="B8">
            <v>39203</v>
          </cell>
          <cell r="C8">
            <v>416</v>
          </cell>
          <cell r="D8">
            <v>328</v>
          </cell>
          <cell r="E8">
            <v>176</v>
          </cell>
        </row>
        <row r="9">
          <cell r="B9">
            <v>39234</v>
          </cell>
          <cell r="C9">
            <v>416</v>
          </cell>
          <cell r="D9">
            <v>304</v>
          </cell>
          <cell r="E9">
            <v>168</v>
          </cell>
        </row>
        <row r="10">
          <cell r="B10">
            <v>39264</v>
          </cell>
          <cell r="C10">
            <v>400</v>
          </cell>
          <cell r="D10">
            <v>344</v>
          </cell>
          <cell r="E10">
            <v>168</v>
          </cell>
        </row>
        <row r="11">
          <cell r="B11">
            <v>39295</v>
          </cell>
          <cell r="C11">
            <v>432</v>
          </cell>
          <cell r="D11">
            <v>312</v>
          </cell>
          <cell r="E11">
            <v>184</v>
          </cell>
        </row>
        <row r="12">
          <cell r="B12">
            <v>39326</v>
          </cell>
          <cell r="C12">
            <v>384</v>
          </cell>
          <cell r="D12">
            <v>336</v>
          </cell>
          <cell r="E12">
            <v>152</v>
          </cell>
        </row>
        <row r="13">
          <cell r="B13">
            <v>39356</v>
          </cell>
          <cell r="C13">
            <v>432</v>
          </cell>
          <cell r="D13">
            <v>312</v>
          </cell>
          <cell r="E13">
            <v>184</v>
          </cell>
        </row>
        <row r="14">
          <cell r="B14">
            <v>39387</v>
          </cell>
          <cell r="C14">
            <v>400</v>
          </cell>
          <cell r="D14">
            <v>320</v>
          </cell>
          <cell r="E14">
            <v>168</v>
          </cell>
        </row>
        <row r="15">
          <cell r="B15">
            <v>39417</v>
          </cell>
          <cell r="C15">
            <v>400</v>
          </cell>
          <cell r="D15">
            <v>344</v>
          </cell>
          <cell r="E15">
            <v>160</v>
          </cell>
        </row>
        <row r="16">
          <cell r="B16">
            <v>39448</v>
          </cell>
          <cell r="C16">
            <v>416</v>
          </cell>
          <cell r="D16">
            <v>328</v>
          </cell>
          <cell r="E16">
            <v>176</v>
          </cell>
        </row>
        <row r="17">
          <cell r="B17">
            <v>39479</v>
          </cell>
          <cell r="C17">
            <v>400</v>
          </cell>
          <cell r="D17">
            <v>296</v>
          </cell>
          <cell r="E17">
            <v>168</v>
          </cell>
        </row>
        <row r="18">
          <cell r="B18">
            <v>39508</v>
          </cell>
          <cell r="C18">
            <v>416</v>
          </cell>
          <cell r="D18">
            <v>328</v>
          </cell>
          <cell r="E18">
            <v>168</v>
          </cell>
        </row>
        <row r="19">
          <cell r="B19">
            <v>39539</v>
          </cell>
          <cell r="C19">
            <v>416</v>
          </cell>
          <cell r="D19">
            <v>304</v>
          </cell>
          <cell r="E19">
            <v>176</v>
          </cell>
        </row>
        <row r="20">
          <cell r="B20">
            <v>39569</v>
          </cell>
          <cell r="C20">
            <v>416</v>
          </cell>
          <cell r="D20">
            <v>328</v>
          </cell>
          <cell r="E20">
            <v>168</v>
          </cell>
        </row>
        <row r="21">
          <cell r="B21">
            <v>39600</v>
          </cell>
          <cell r="C21">
            <v>400</v>
          </cell>
          <cell r="D21">
            <v>320</v>
          </cell>
          <cell r="E21">
            <v>168</v>
          </cell>
        </row>
        <row r="22">
          <cell r="B22">
            <v>39630</v>
          </cell>
          <cell r="C22">
            <v>416</v>
          </cell>
          <cell r="D22">
            <v>328</v>
          </cell>
          <cell r="E22">
            <v>176</v>
          </cell>
        </row>
        <row r="23">
          <cell r="B23">
            <v>39661</v>
          </cell>
          <cell r="C23">
            <v>416</v>
          </cell>
          <cell r="D23">
            <v>328</v>
          </cell>
          <cell r="E23">
            <v>168</v>
          </cell>
        </row>
        <row r="24">
          <cell r="B24">
            <v>39692</v>
          </cell>
          <cell r="C24">
            <v>400</v>
          </cell>
          <cell r="D24">
            <v>320</v>
          </cell>
          <cell r="E24">
            <v>168</v>
          </cell>
        </row>
        <row r="25">
          <cell r="B25">
            <v>39722</v>
          </cell>
          <cell r="C25">
            <v>432</v>
          </cell>
          <cell r="D25">
            <v>312</v>
          </cell>
          <cell r="E25">
            <v>184</v>
          </cell>
        </row>
        <row r="26">
          <cell r="B26">
            <v>39753</v>
          </cell>
          <cell r="C26">
            <v>384</v>
          </cell>
          <cell r="D26">
            <v>336</v>
          </cell>
          <cell r="E26">
            <v>152</v>
          </cell>
        </row>
        <row r="27">
          <cell r="B27">
            <v>39783</v>
          </cell>
          <cell r="C27">
            <v>416</v>
          </cell>
          <cell r="D27">
            <v>328</v>
          </cell>
          <cell r="E27">
            <v>176</v>
          </cell>
        </row>
        <row r="28">
          <cell r="B28">
            <v>39814</v>
          </cell>
          <cell r="C28">
            <v>416</v>
          </cell>
          <cell r="D28">
            <v>328</v>
          </cell>
          <cell r="E28">
            <v>168</v>
          </cell>
        </row>
        <row r="29">
          <cell r="B29">
            <v>39845</v>
          </cell>
          <cell r="C29">
            <v>384</v>
          </cell>
          <cell r="D29">
            <v>288</v>
          </cell>
          <cell r="E29">
            <v>160</v>
          </cell>
        </row>
        <row r="30">
          <cell r="B30">
            <v>39873</v>
          </cell>
          <cell r="C30">
            <v>416</v>
          </cell>
          <cell r="D30">
            <v>328</v>
          </cell>
          <cell r="E30">
            <v>176</v>
          </cell>
        </row>
        <row r="31">
          <cell r="B31">
            <v>39904</v>
          </cell>
          <cell r="C31">
            <v>416</v>
          </cell>
          <cell r="D31">
            <v>304</v>
          </cell>
          <cell r="E31">
            <v>176</v>
          </cell>
        </row>
        <row r="32">
          <cell r="B32">
            <v>39934</v>
          </cell>
          <cell r="C32">
            <v>400</v>
          </cell>
          <cell r="D32">
            <v>344</v>
          </cell>
          <cell r="E32">
            <v>160</v>
          </cell>
        </row>
        <row r="33">
          <cell r="B33">
            <v>39965</v>
          </cell>
          <cell r="C33">
            <v>416</v>
          </cell>
          <cell r="D33">
            <v>304</v>
          </cell>
          <cell r="E33">
            <v>176</v>
          </cell>
        </row>
        <row r="34">
          <cell r="B34">
            <v>39995</v>
          </cell>
          <cell r="C34">
            <v>416</v>
          </cell>
          <cell r="D34">
            <v>328</v>
          </cell>
          <cell r="E34">
            <v>184</v>
          </cell>
        </row>
        <row r="35">
          <cell r="B35">
            <v>40026</v>
          </cell>
          <cell r="C35">
            <v>416</v>
          </cell>
          <cell r="D35">
            <v>328</v>
          </cell>
          <cell r="E35">
            <v>168</v>
          </cell>
        </row>
        <row r="36">
          <cell r="B36">
            <v>40057</v>
          </cell>
          <cell r="C36">
            <v>400</v>
          </cell>
          <cell r="D36">
            <v>320</v>
          </cell>
          <cell r="E36">
            <v>168</v>
          </cell>
        </row>
        <row r="37">
          <cell r="B37">
            <v>40087</v>
          </cell>
          <cell r="C37">
            <v>432</v>
          </cell>
          <cell r="D37">
            <v>312</v>
          </cell>
          <cell r="E37">
            <v>176</v>
          </cell>
        </row>
        <row r="38">
          <cell r="B38">
            <v>40118</v>
          </cell>
          <cell r="C38">
            <v>384</v>
          </cell>
          <cell r="D38">
            <v>336</v>
          </cell>
          <cell r="E38">
            <v>160</v>
          </cell>
        </row>
        <row r="39">
          <cell r="B39">
            <v>40148</v>
          </cell>
          <cell r="C39">
            <v>416</v>
          </cell>
          <cell r="D39">
            <v>328</v>
          </cell>
          <cell r="E39">
            <v>176</v>
          </cell>
        </row>
        <row r="40">
          <cell r="B40">
            <v>40179</v>
          </cell>
          <cell r="C40">
            <v>400</v>
          </cell>
          <cell r="D40">
            <v>344</v>
          </cell>
          <cell r="E40">
            <v>160</v>
          </cell>
        </row>
        <row r="41">
          <cell r="B41">
            <v>40210</v>
          </cell>
          <cell r="C41">
            <v>384</v>
          </cell>
          <cell r="D41">
            <v>288</v>
          </cell>
          <cell r="E41">
            <v>160</v>
          </cell>
        </row>
        <row r="42">
          <cell r="B42">
            <v>40238</v>
          </cell>
          <cell r="C42">
            <v>432</v>
          </cell>
          <cell r="D42">
            <v>312</v>
          </cell>
          <cell r="E42">
            <v>184</v>
          </cell>
        </row>
        <row r="43">
          <cell r="B43">
            <v>40269</v>
          </cell>
          <cell r="C43">
            <v>416</v>
          </cell>
          <cell r="D43">
            <v>304</v>
          </cell>
          <cell r="E43">
            <v>176</v>
          </cell>
        </row>
        <row r="44">
          <cell r="B44">
            <v>40299</v>
          </cell>
          <cell r="C44">
            <v>400</v>
          </cell>
          <cell r="D44">
            <v>344</v>
          </cell>
          <cell r="E44">
            <v>160</v>
          </cell>
        </row>
        <row r="45">
          <cell r="B45">
            <v>40330</v>
          </cell>
          <cell r="C45">
            <v>416</v>
          </cell>
          <cell r="D45">
            <v>304</v>
          </cell>
          <cell r="E45">
            <v>176</v>
          </cell>
        </row>
        <row r="46">
          <cell r="B46">
            <v>40360</v>
          </cell>
          <cell r="C46">
            <v>416</v>
          </cell>
          <cell r="D46">
            <v>328</v>
          </cell>
          <cell r="E46">
            <v>168</v>
          </cell>
        </row>
        <row r="47">
          <cell r="B47">
            <v>40391</v>
          </cell>
          <cell r="C47">
            <v>416</v>
          </cell>
          <cell r="D47">
            <v>328</v>
          </cell>
          <cell r="E47">
            <v>176</v>
          </cell>
        </row>
        <row r="48">
          <cell r="B48">
            <v>40422</v>
          </cell>
          <cell r="C48">
            <v>400</v>
          </cell>
          <cell r="D48">
            <v>320</v>
          </cell>
          <cell r="E48">
            <v>168</v>
          </cell>
        </row>
        <row r="49">
          <cell r="B49">
            <v>40452</v>
          </cell>
          <cell r="C49">
            <v>416</v>
          </cell>
          <cell r="D49">
            <v>328</v>
          </cell>
          <cell r="E49">
            <v>168</v>
          </cell>
        </row>
        <row r="50">
          <cell r="B50">
            <v>40483</v>
          </cell>
          <cell r="C50">
            <v>400</v>
          </cell>
          <cell r="D50">
            <v>320</v>
          </cell>
          <cell r="E50">
            <v>168</v>
          </cell>
        </row>
        <row r="51">
          <cell r="B51">
            <v>40513</v>
          </cell>
          <cell r="C51">
            <v>416</v>
          </cell>
          <cell r="D51">
            <v>328</v>
          </cell>
          <cell r="E51">
            <v>184</v>
          </cell>
        </row>
        <row r="52">
          <cell r="B52">
            <v>40544</v>
          </cell>
          <cell r="C52">
            <v>400</v>
          </cell>
          <cell r="D52">
            <v>344</v>
          </cell>
          <cell r="E52">
            <v>168</v>
          </cell>
        </row>
        <row r="53">
          <cell r="B53">
            <v>40575</v>
          </cell>
          <cell r="C53">
            <v>384</v>
          </cell>
          <cell r="D53">
            <v>288</v>
          </cell>
          <cell r="E53">
            <v>160</v>
          </cell>
        </row>
        <row r="54">
          <cell r="B54">
            <v>40603</v>
          </cell>
          <cell r="C54">
            <v>432</v>
          </cell>
          <cell r="D54">
            <v>312</v>
          </cell>
          <cell r="E54">
            <v>184</v>
          </cell>
        </row>
        <row r="55">
          <cell r="B55">
            <v>40634</v>
          </cell>
          <cell r="C55">
            <v>416</v>
          </cell>
          <cell r="D55">
            <v>304</v>
          </cell>
          <cell r="E55">
            <v>168</v>
          </cell>
        </row>
        <row r="56">
          <cell r="B56">
            <v>40664</v>
          </cell>
          <cell r="C56">
            <v>400</v>
          </cell>
          <cell r="D56">
            <v>344</v>
          </cell>
          <cell r="E56">
            <v>168</v>
          </cell>
        </row>
        <row r="57">
          <cell r="B57">
            <v>40695</v>
          </cell>
          <cell r="C57">
            <v>416</v>
          </cell>
          <cell r="D57">
            <v>304</v>
          </cell>
          <cell r="E57">
            <v>176</v>
          </cell>
        </row>
        <row r="58">
          <cell r="B58">
            <v>40725</v>
          </cell>
          <cell r="C58">
            <v>400</v>
          </cell>
          <cell r="D58">
            <v>344</v>
          </cell>
          <cell r="E58">
            <v>160</v>
          </cell>
        </row>
        <row r="59">
          <cell r="B59">
            <v>40756</v>
          </cell>
          <cell r="C59">
            <v>432</v>
          </cell>
          <cell r="D59">
            <v>312</v>
          </cell>
          <cell r="E59">
            <v>184</v>
          </cell>
        </row>
        <row r="60">
          <cell r="B60">
            <v>40787</v>
          </cell>
          <cell r="C60">
            <v>400</v>
          </cell>
          <cell r="D60">
            <v>320</v>
          </cell>
          <cell r="E60">
            <v>168</v>
          </cell>
        </row>
        <row r="61">
          <cell r="B61">
            <v>40817</v>
          </cell>
          <cell r="C61">
            <v>416</v>
          </cell>
          <cell r="D61">
            <v>328</v>
          </cell>
          <cell r="E61">
            <v>168</v>
          </cell>
        </row>
        <row r="62">
          <cell r="B62">
            <v>40848</v>
          </cell>
          <cell r="C62">
            <v>400</v>
          </cell>
          <cell r="D62">
            <v>320</v>
          </cell>
          <cell r="E62">
            <v>168</v>
          </cell>
        </row>
        <row r="63">
          <cell r="B63">
            <v>40878</v>
          </cell>
          <cell r="C63">
            <v>416</v>
          </cell>
          <cell r="D63">
            <v>328</v>
          </cell>
          <cell r="E63">
            <v>168</v>
          </cell>
        </row>
        <row r="64">
          <cell r="B64">
            <v>40909</v>
          </cell>
          <cell r="C64">
            <v>400</v>
          </cell>
          <cell r="D64">
            <v>344</v>
          </cell>
          <cell r="E64">
            <v>168</v>
          </cell>
        </row>
        <row r="65">
          <cell r="B65">
            <v>40940</v>
          </cell>
          <cell r="C65">
            <v>400</v>
          </cell>
          <cell r="D65">
            <v>296</v>
          </cell>
          <cell r="E65">
            <v>168</v>
          </cell>
        </row>
        <row r="66">
          <cell r="B66">
            <v>40969</v>
          </cell>
          <cell r="C66">
            <v>432</v>
          </cell>
          <cell r="D66">
            <v>312</v>
          </cell>
          <cell r="E66">
            <v>176</v>
          </cell>
        </row>
        <row r="67">
          <cell r="B67">
            <v>41000</v>
          </cell>
          <cell r="C67">
            <v>400</v>
          </cell>
          <cell r="D67">
            <v>320</v>
          </cell>
          <cell r="E67">
            <v>168</v>
          </cell>
        </row>
        <row r="68">
          <cell r="B68">
            <v>41030</v>
          </cell>
          <cell r="C68">
            <v>416</v>
          </cell>
          <cell r="D68">
            <v>328</v>
          </cell>
          <cell r="E68">
            <v>176</v>
          </cell>
        </row>
        <row r="69">
          <cell r="B69">
            <v>41061</v>
          </cell>
          <cell r="C69">
            <v>416</v>
          </cell>
          <cell r="D69">
            <v>304</v>
          </cell>
          <cell r="E69">
            <v>168</v>
          </cell>
        </row>
        <row r="70">
          <cell r="B70">
            <v>41091</v>
          </cell>
          <cell r="C70">
            <v>400</v>
          </cell>
          <cell r="D70">
            <v>344</v>
          </cell>
          <cell r="E70">
            <v>168</v>
          </cell>
        </row>
        <row r="71">
          <cell r="B71">
            <v>41122</v>
          </cell>
          <cell r="C71">
            <v>432</v>
          </cell>
          <cell r="D71">
            <v>312</v>
          </cell>
          <cell r="E71">
            <v>184</v>
          </cell>
        </row>
        <row r="72">
          <cell r="B72">
            <v>41153</v>
          </cell>
          <cell r="C72">
            <v>384</v>
          </cell>
          <cell r="D72">
            <v>336</v>
          </cell>
          <cell r="E72">
            <v>152</v>
          </cell>
        </row>
        <row r="73">
          <cell r="B73">
            <v>41183</v>
          </cell>
          <cell r="C73">
            <v>432</v>
          </cell>
          <cell r="D73">
            <v>312</v>
          </cell>
          <cell r="E73">
            <v>184</v>
          </cell>
        </row>
        <row r="74">
          <cell r="B74">
            <v>41214</v>
          </cell>
          <cell r="C74">
            <v>400</v>
          </cell>
          <cell r="D74">
            <v>320</v>
          </cell>
          <cell r="E74">
            <v>168</v>
          </cell>
        </row>
        <row r="75">
          <cell r="B75">
            <v>41244</v>
          </cell>
          <cell r="C75">
            <v>400</v>
          </cell>
          <cell r="D75">
            <v>344</v>
          </cell>
          <cell r="E75">
            <v>160</v>
          </cell>
        </row>
        <row r="76">
          <cell r="B76">
            <v>41275</v>
          </cell>
          <cell r="C76">
            <v>416</v>
          </cell>
          <cell r="D76">
            <v>328</v>
          </cell>
          <cell r="E76">
            <v>176</v>
          </cell>
        </row>
        <row r="77">
          <cell r="B77">
            <v>41306</v>
          </cell>
          <cell r="C77">
            <v>384</v>
          </cell>
          <cell r="D77">
            <v>288</v>
          </cell>
          <cell r="E77">
            <v>160</v>
          </cell>
        </row>
        <row r="78">
          <cell r="B78">
            <v>41334</v>
          </cell>
          <cell r="C78">
            <v>416</v>
          </cell>
          <cell r="D78">
            <v>328</v>
          </cell>
          <cell r="E78">
            <v>168</v>
          </cell>
        </row>
        <row r="79">
          <cell r="B79">
            <v>41365</v>
          </cell>
          <cell r="C79">
            <v>416</v>
          </cell>
          <cell r="D79">
            <v>304</v>
          </cell>
          <cell r="E79">
            <v>176</v>
          </cell>
        </row>
        <row r="80">
          <cell r="B80">
            <v>41395</v>
          </cell>
          <cell r="C80">
            <v>416</v>
          </cell>
          <cell r="D80">
            <v>328</v>
          </cell>
          <cell r="E80">
            <v>176</v>
          </cell>
        </row>
        <row r="81">
          <cell r="B81">
            <v>41426</v>
          </cell>
          <cell r="C81">
            <v>400</v>
          </cell>
          <cell r="D81">
            <v>320</v>
          </cell>
          <cell r="E81">
            <v>160</v>
          </cell>
        </row>
        <row r="82">
          <cell r="B82">
            <v>41456</v>
          </cell>
          <cell r="C82">
            <v>416</v>
          </cell>
          <cell r="D82">
            <v>328</v>
          </cell>
          <cell r="E82">
            <v>176</v>
          </cell>
        </row>
        <row r="83">
          <cell r="B83">
            <v>41487</v>
          </cell>
          <cell r="C83">
            <v>432</v>
          </cell>
          <cell r="D83">
            <v>312</v>
          </cell>
          <cell r="E83">
            <v>176</v>
          </cell>
        </row>
        <row r="84">
          <cell r="B84">
            <v>41518</v>
          </cell>
          <cell r="C84">
            <v>384</v>
          </cell>
          <cell r="D84">
            <v>336</v>
          </cell>
          <cell r="E84">
            <v>160</v>
          </cell>
        </row>
        <row r="85">
          <cell r="B85">
            <v>41548</v>
          </cell>
          <cell r="C85">
            <v>432</v>
          </cell>
          <cell r="D85">
            <v>312</v>
          </cell>
          <cell r="E85">
            <v>184</v>
          </cell>
        </row>
        <row r="86">
          <cell r="B86">
            <v>41579</v>
          </cell>
          <cell r="C86">
            <v>400</v>
          </cell>
          <cell r="D86">
            <v>320</v>
          </cell>
          <cell r="E86">
            <v>160</v>
          </cell>
        </row>
        <row r="87">
          <cell r="B87">
            <v>41609</v>
          </cell>
          <cell r="C87">
            <v>400</v>
          </cell>
          <cell r="D87">
            <v>344</v>
          </cell>
          <cell r="E87">
            <v>168</v>
          </cell>
        </row>
        <row r="88">
          <cell r="B88">
            <v>41640</v>
          </cell>
          <cell r="C88">
            <v>416</v>
          </cell>
          <cell r="D88">
            <v>328</v>
          </cell>
          <cell r="E88">
            <v>176</v>
          </cell>
        </row>
        <row r="89">
          <cell r="B89">
            <v>41671</v>
          </cell>
          <cell r="C89">
            <v>384</v>
          </cell>
          <cell r="D89">
            <v>288</v>
          </cell>
          <cell r="E89">
            <v>160</v>
          </cell>
        </row>
        <row r="90">
          <cell r="B90">
            <v>41699</v>
          </cell>
          <cell r="C90">
            <v>416</v>
          </cell>
          <cell r="D90">
            <v>328</v>
          </cell>
          <cell r="E90">
            <v>168</v>
          </cell>
        </row>
        <row r="91">
          <cell r="B91">
            <v>41730</v>
          </cell>
          <cell r="C91">
            <v>416</v>
          </cell>
          <cell r="D91">
            <v>304</v>
          </cell>
          <cell r="E91">
            <v>176</v>
          </cell>
        </row>
        <row r="92">
          <cell r="B92">
            <v>41760</v>
          </cell>
          <cell r="C92">
            <v>416</v>
          </cell>
          <cell r="D92">
            <v>328</v>
          </cell>
          <cell r="E92">
            <v>168</v>
          </cell>
        </row>
        <row r="93">
          <cell r="B93">
            <v>41791</v>
          </cell>
          <cell r="C93">
            <v>400</v>
          </cell>
          <cell r="D93">
            <v>320</v>
          </cell>
          <cell r="E93">
            <v>168</v>
          </cell>
        </row>
        <row r="94">
          <cell r="B94">
            <v>41821</v>
          </cell>
          <cell r="C94">
            <v>416</v>
          </cell>
          <cell r="D94">
            <v>328</v>
          </cell>
          <cell r="E94">
            <v>176</v>
          </cell>
        </row>
        <row r="95">
          <cell r="B95">
            <v>41852</v>
          </cell>
          <cell r="C95">
            <v>416</v>
          </cell>
          <cell r="D95">
            <v>328</v>
          </cell>
          <cell r="E95">
            <v>168</v>
          </cell>
        </row>
        <row r="96">
          <cell r="B96">
            <v>41883</v>
          </cell>
          <cell r="C96">
            <v>400</v>
          </cell>
          <cell r="D96">
            <v>320</v>
          </cell>
          <cell r="E96">
            <v>168</v>
          </cell>
        </row>
        <row r="97">
          <cell r="B97">
            <v>41913</v>
          </cell>
          <cell r="C97">
            <v>432</v>
          </cell>
          <cell r="D97">
            <v>312</v>
          </cell>
          <cell r="E97">
            <v>184</v>
          </cell>
        </row>
        <row r="98">
          <cell r="B98">
            <v>41944</v>
          </cell>
          <cell r="C98">
            <v>384</v>
          </cell>
          <cell r="D98">
            <v>336</v>
          </cell>
          <cell r="E98">
            <v>152</v>
          </cell>
        </row>
        <row r="99">
          <cell r="B99">
            <v>41974</v>
          </cell>
          <cell r="C99">
            <v>416</v>
          </cell>
          <cell r="D99">
            <v>328</v>
          </cell>
          <cell r="E99">
            <v>176</v>
          </cell>
        </row>
        <row r="100">
          <cell r="B100">
            <v>42005</v>
          </cell>
          <cell r="C100">
            <v>416</v>
          </cell>
          <cell r="D100">
            <v>328</v>
          </cell>
          <cell r="E100">
            <v>168</v>
          </cell>
        </row>
        <row r="101">
          <cell r="B101">
            <v>42036</v>
          </cell>
          <cell r="C101">
            <v>384</v>
          </cell>
          <cell r="D101">
            <v>288</v>
          </cell>
          <cell r="E101">
            <v>160</v>
          </cell>
        </row>
        <row r="102">
          <cell r="B102">
            <v>42064</v>
          </cell>
          <cell r="C102">
            <v>416</v>
          </cell>
          <cell r="D102">
            <v>328</v>
          </cell>
          <cell r="E102">
            <v>176</v>
          </cell>
        </row>
        <row r="103">
          <cell r="B103">
            <v>42095</v>
          </cell>
          <cell r="C103">
            <v>416</v>
          </cell>
          <cell r="D103">
            <v>304</v>
          </cell>
          <cell r="E103">
            <v>176</v>
          </cell>
        </row>
        <row r="104">
          <cell r="B104">
            <v>42125</v>
          </cell>
          <cell r="C104">
            <v>400</v>
          </cell>
          <cell r="D104">
            <v>344</v>
          </cell>
          <cell r="E104">
            <v>160</v>
          </cell>
        </row>
        <row r="105">
          <cell r="B105">
            <v>42156</v>
          </cell>
          <cell r="C105">
            <v>416</v>
          </cell>
          <cell r="D105">
            <v>304</v>
          </cell>
          <cell r="E105">
            <v>176</v>
          </cell>
        </row>
        <row r="106">
          <cell r="B106">
            <v>42186</v>
          </cell>
          <cell r="C106">
            <v>416</v>
          </cell>
          <cell r="D106">
            <v>328</v>
          </cell>
          <cell r="E106">
            <v>184</v>
          </cell>
        </row>
        <row r="107">
          <cell r="B107">
            <v>42217</v>
          </cell>
          <cell r="C107">
            <v>416</v>
          </cell>
          <cell r="D107">
            <v>328</v>
          </cell>
          <cell r="E107">
            <v>168</v>
          </cell>
        </row>
        <row r="108">
          <cell r="B108">
            <v>42248</v>
          </cell>
          <cell r="C108">
            <v>400</v>
          </cell>
          <cell r="D108">
            <v>320</v>
          </cell>
          <cell r="E108">
            <v>168</v>
          </cell>
        </row>
        <row r="109">
          <cell r="B109">
            <v>42278</v>
          </cell>
          <cell r="C109">
            <v>432</v>
          </cell>
          <cell r="D109">
            <v>312</v>
          </cell>
          <cell r="E109">
            <v>176</v>
          </cell>
        </row>
        <row r="110">
          <cell r="B110">
            <v>42309</v>
          </cell>
          <cell r="C110">
            <v>384</v>
          </cell>
          <cell r="D110">
            <v>336</v>
          </cell>
          <cell r="E110">
            <v>160</v>
          </cell>
        </row>
        <row r="111">
          <cell r="B111">
            <v>42339</v>
          </cell>
          <cell r="C111">
            <v>416</v>
          </cell>
          <cell r="D111">
            <v>328</v>
          </cell>
          <cell r="E111">
            <v>176</v>
          </cell>
        </row>
        <row r="112">
          <cell r="B112">
            <v>42370</v>
          </cell>
          <cell r="C112">
            <v>400</v>
          </cell>
          <cell r="D112">
            <v>344</v>
          </cell>
          <cell r="E112">
            <v>160</v>
          </cell>
        </row>
        <row r="113">
          <cell r="B113">
            <v>42401</v>
          </cell>
          <cell r="C113">
            <v>400</v>
          </cell>
          <cell r="D113">
            <v>296</v>
          </cell>
          <cell r="E113">
            <v>168</v>
          </cell>
        </row>
        <row r="114">
          <cell r="B114">
            <v>42430</v>
          </cell>
          <cell r="C114">
            <v>432</v>
          </cell>
          <cell r="D114">
            <v>312</v>
          </cell>
          <cell r="E114">
            <v>184</v>
          </cell>
        </row>
        <row r="115">
          <cell r="B115">
            <v>42461</v>
          </cell>
          <cell r="C115">
            <v>416</v>
          </cell>
          <cell r="D115">
            <v>304</v>
          </cell>
          <cell r="E115">
            <v>168</v>
          </cell>
        </row>
        <row r="116">
          <cell r="B116">
            <v>42491</v>
          </cell>
          <cell r="C116">
            <v>400</v>
          </cell>
          <cell r="D116">
            <v>344</v>
          </cell>
          <cell r="E116">
            <v>168</v>
          </cell>
        </row>
        <row r="117">
          <cell r="B117">
            <v>42522</v>
          </cell>
          <cell r="C117">
            <v>416</v>
          </cell>
          <cell r="D117">
            <v>304</v>
          </cell>
          <cell r="E117">
            <v>176</v>
          </cell>
        </row>
        <row r="118">
          <cell r="B118">
            <v>42552</v>
          </cell>
          <cell r="C118">
            <v>400</v>
          </cell>
          <cell r="D118">
            <v>344</v>
          </cell>
          <cell r="E118">
            <v>160</v>
          </cell>
        </row>
        <row r="119">
          <cell r="B119">
            <v>42583</v>
          </cell>
          <cell r="C119">
            <v>432</v>
          </cell>
          <cell r="D119">
            <v>312</v>
          </cell>
          <cell r="E119">
            <v>184</v>
          </cell>
        </row>
        <row r="120">
          <cell r="B120">
            <v>42614</v>
          </cell>
          <cell r="C120">
            <v>400</v>
          </cell>
          <cell r="D120">
            <v>320</v>
          </cell>
          <cell r="E120">
            <v>168</v>
          </cell>
        </row>
        <row r="121">
          <cell r="B121">
            <v>42644</v>
          </cell>
          <cell r="C121">
            <v>416</v>
          </cell>
          <cell r="D121">
            <v>328</v>
          </cell>
          <cell r="E121">
            <v>168</v>
          </cell>
        </row>
        <row r="122">
          <cell r="B122">
            <v>42675</v>
          </cell>
          <cell r="C122">
            <v>400</v>
          </cell>
          <cell r="D122">
            <v>320</v>
          </cell>
          <cell r="E122">
            <v>168</v>
          </cell>
        </row>
        <row r="123">
          <cell r="B123">
            <v>42705</v>
          </cell>
          <cell r="C123">
            <v>416</v>
          </cell>
          <cell r="D123">
            <v>328</v>
          </cell>
          <cell r="E123">
            <v>168</v>
          </cell>
        </row>
        <row r="124">
          <cell r="B124">
            <v>42736</v>
          </cell>
          <cell r="C124">
            <v>400</v>
          </cell>
          <cell r="D124">
            <v>344</v>
          </cell>
          <cell r="E124">
            <v>168</v>
          </cell>
        </row>
        <row r="125">
          <cell r="B125">
            <v>42767</v>
          </cell>
          <cell r="C125">
            <v>384</v>
          </cell>
          <cell r="D125">
            <v>288</v>
          </cell>
          <cell r="E125">
            <v>160</v>
          </cell>
        </row>
        <row r="126">
          <cell r="B126">
            <v>42795</v>
          </cell>
          <cell r="C126">
            <v>432</v>
          </cell>
          <cell r="D126">
            <v>312</v>
          </cell>
          <cell r="E126">
            <v>184</v>
          </cell>
        </row>
        <row r="127">
          <cell r="B127">
            <v>42826</v>
          </cell>
          <cell r="C127">
            <v>400</v>
          </cell>
          <cell r="D127">
            <v>320</v>
          </cell>
          <cell r="E127">
            <v>160</v>
          </cell>
        </row>
        <row r="128">
          <cell r="B128">
            <v>42856</v>
          </cell>
          <cell r="C128">
            <v>416</v>
          </cell>
          <cell r="D128">
            <v>328</v>
          </cell>
          <cell r="E128">
            <v>176</v>
          </cell>
        </row>
        <row r="129">
          <cell r="B129">
            <v>42887</v>
          </cell>
          <cell r="C129">
            <v>416</v>
          </cell>
          <cell r="D129">
            <v>304</v>
          </cell>
          <cell r="E129">
            <v>176</v>
          </cell>
        </row>
        <row r="130">
          <cell r="B130">
            <v>42917</v>
          </cell>
          <cell r="C130">
            <v>400</v>
          </cell>
          <cell r="D130">
            <v>344</v>
          </cell>
          <cell r="E130">
            <v>160</v>
          </cell>
        </row>
        <row r="131">
          <cell r="B131">
            <v>42948</v>
          </cell>
          <cell r="C131">
            <v>432</v>
          </cell>
          <cell r="D131">
            <v>312</v>
          </cell>
          <cell r="E131">
            <v>184</v>
          </cell>
        </row>
        <row r="132">
          <cell r="B132">
            <v>42979</v>
          </cell>
          <cell r="C132">
            <v>400</v>
          </cell>
          <cell r="D132">
            <v>320</v>
          </cell>
          <cell r="E132">
            <v>160</v>
          </cell>
        </row>
        <row r="133">
          <cell r="B133">
            <v>43009</v>
          </cell>
          <cell r="C133">
            <v>416</v>
          </cell>
          <cell r="D133">
            <v>328</v>
          </cell>
          <cell r="E133">
            <v>176</v>
          </cell>
        </row>
        <row r="134">
          <cell r="B134">
            <v>43040</v>
          </cell>
          <cell r="C134">
            <v>400</v>
          </cell>
          <cell r="D134">
            <v>320</v>
          </cell>
          <cell r="E134">
            <v>168</v>
          </cell>
        </row>
        <row r="135">
          <cell r="B135">
            <v>43070</v>
          </cell>
          <cell r="C135">
            <v>400</v>
          </cell>
          <cell r="D135">
            <v>344</v>
          </cell>
          <cell r="E135">
            <v>160</v>
          </cell>
        </row>
        <row r="136">
          <cell r="B136">
            <v>43101</v>
          </cell>
          <cell r="C136">
            <v>416</v>
          </cell>
          <cell r="D136">
            <v>328</v>
          </cell>
          <cell r="E136">
            <v>176</v>
          </cell>
        </row>
        <row r="137">
          <cell r="B137">
            <v>43132</v>
          </cell>
          <cell r="C137">
            <v>384</v>
          </cell>
          <cell r="D137">
            <v>288</v>
          </cell>
          <cell r="E137">
            <v>160</v>
          </cell>
        </row>
        <row r="138">
          <cell r="B138">
            <v>43160</v>
          </cell>
          <cell r="C138">
            <v>432</v>
          </cell>
          <cell r="D138">
            <v>312</v>
          </cell>
          <cell r="E138">
            <v>176</v>
          </cell>
        </row>
        <row r="139">
          <cell r="B139">
            <v>43191</v>
          </cell>
          <cell r="C139">
            <v>400</v>
          </cell>
          <cell r="D139">
            <v>320</v>
          </cell>
          <cell r="E139">
            <v>168</v>
          </cell>
        </row>
        <row r="140">
          <cell r="B140">
            <v>43221</v>
          </cell>
          <cell r="C140">
            <v>416</v>
          </cell>
          <cell r="D140">
            <v>328</v>
          </cell>
          <cell r="E140">
            <v>176</v>
          </cell>
        </row>
        <row r="141">
          <cell r="B141">
            <v>43252</v>
          </cell>
          <cell r="C141">
            <v>416</v>
          </cell>
          <cell r="D141">
            <v>304</v>
          </cell>
          <cell r="E141">
            <v>168</v>
          </cell>
        </row>
        <row r="142">
          <cell r="B142">
            <v>43282</v>
          </cell>
          <cell r="C142">
            <v>400</v>
          </cell>
          <cell r="D142">
            <v>344</v>
          </cell>
          <cell r="E142">
            <v>168</v>
          </cell>
        </row>
        <row r="143">
          <cell r="B143">
            <v>43313</v>
          </cell>
          <cell r="C143">
            <v>432</v>
          </cell>
          <cell r="D143">
            <v>312</v>
          </cell>
          <cell r="E143">
            <v>184</v>
          </cell>
        </row>
        <row r="144">
          <cell r="B144">
            <v>43344</v>
          </cell>
          <cell r="C144">
            <v>384</v>
          </cell>
          <cell r="D144">
            <v>336</v>
          </cell>
          <cell r="E144">
            <v>152</v>
          </cell>
        </row>
        <row r="145">
          <cell r="B145">
            <v>43374</v>
          </cell>
          <cell r="C145">
            <v>432</v>
          </cell>
          <cell r="D145">
            <v>312</v>
          </cell>
          <cell r="E145">
            <v>184</v>
          </cell>
        </row>
        <row r="146">
          <cell r="B146">
            <v>43405</v>
          </cell>
          <cell r="C146">
            <v>400</v>
          </cell>
          <cell r="D146">
            <v>320</v>
          </cell>
          <cell r="E146">
            <v>168</v>
          </cell>
        </row>
        <row r="147">
          <cell r="B147">
            <v>43435</v>
          </cell>
          <cell r="C147">
            <v>400</v>
          </cell>
          <cell r="D147">
            <v>344</v>
          </cell>
          <cell r="E147">
            <v>160</v>
          </cell>
        </row>
        <row r="148">
          <cell r="B148">
            <v>43466</v>
          </cell>
          <cell r="C148">
            <v>416</v>
          </cell>
          <cell r="D148">
            <v>328</v>
          </cell>
          <cell r="E148">
            <v>176</v>
          </cell>
        </row>
        <row r="149">
          <cell r="B149">
            <v>43497</v>
          </cell>
          <cell r="C149">
            <v>384</v>
          </cell>
          <cell r="D149">
            <v>288</v>
          </cell>
          <cell r="E149">
            <v>160</v>
          </cell>
        </row>
        <row r="150">
          <cell r="B150">
            <v>43525</v>
          </cell>
          <cell r="C150">
            <v>416</v>
          </cell>
          <cell r="D150">
            <v>328</v>
          </cell>
          <cell r="E150">
            <v>168</v>
          </cell>
        </row>
        <row r="151">
          <cell r="B151">
            <v>43556</v>
          </cell>
          <cell r="C151">
            <v>416</v>
          </cell>
          <cell r="D151">
            <v>304</v>
          </cell>
          <cell r="E151">
            <v>176</v>
          </cell>
        </row>
        <row r="152">
          <cell r="B152">
            <v>43586</v>
          </cell>
          <cell r="C152">
            <v>416</v>
          </cell>
          <cell r="D152">
            <v>328</v>
          </cell>
          <cell r="E152">
            <v>176</v>
          </cell>
        </row>
        <row r="153">
          <cell r="B153">
            <v>43617</v>
          </cell>
          <cell r="C153">
            <v>400</v>
          </cell>
          <cell r="D153">
            <v>320</v>
          </cell>
          <cell r="E153">
            <v>160</v>
          </cell>
        </row>
        <row r="154">
          <cell r="B154">
            <v>43647</v>
          </cell>
          <cell r="C154">
            <v>416</v>
          </cell>
          <cell r="D154">
            <v>328</v>
          </cell>
          <cell r="E154">
            <v>176</v>
          </cell>
        </row>
        <row r="155">
          <cell r="B155">
            <v>43678</v>
          </cell>
          <cell r="C155">
            <v>432</v>
          </cell>
          <cell r="D155">
            <v>312</v>
          </cell>
          <cell r="E155">
            <v>176</v>
          </cell>
        </row>
        <row r="156">
          <cell r="B156">
            <v>43709</v>
          </cell>
          <cell r="C156">
            <v>384</v>
          </cell>
          <cell r="D156">
            <v>336</v>
          </cell>
          <cell r="E156">
            <v>160</v>
          </cell>
        </row>
        <row r="157">
          <cell r="B157">
            <v>43739</v>
          </cell>
          <cell r="C157">
            <v>432</v>
          </cell>
          <cell r="D157">
            <v>312</v>
          </cell>
          <cell r="E157">
            <v>184</v>
          </cell>
        </row>
        <row r="158">
          <cell r="B158">
            <v>43770</v>
          </cell>
          <cell r="C158">
            <v>400</v>
          </cell>
          <cell r="D158">
            <v>320</v>
          </cell>
          <cell r="E158">
            <v>160</v>
          </cell>
        </row>
        <row r="159">
          <cell r="B159">
            <v>43800</v>
          </cell>
          <cell r="C159">
            <v>400</v>
          </cell>
          <cell r="D159">
            <v>344</v>
          </cell>
          <cell r="E159">
            <v>168</v>
          </cell>
        </row>
        <row r="160">
          <cell r="B160">
            <v>43831</v>
          </cell>
          <cell r="C160">
            <v>416</v>
          </cell>
          <cell r="D160">
            <v>328</v>
          </cell>
          <cell r="E160">
            <v>176</v>
          </cell>
        </row>
        <row r="161">
          <cell r="B161">
            <v>43862</v>
          </cell>
          <cell r="C161">
            <v>400</v>
          </cell>
          <cell r="D161">
            <v>296</v>
          </cell>
          <cell r="E161">
            <v>160</v>
          </cell>
        </row>
        <row r="162">
          <cell r="B162">
            <v>43891</v>
          </cell>
          <cell r="C162">
            <v>416</v>
          </cell>
          <cell r="D162">
            <v>328</v>
          </cell>
          <cell r="E162">
            <v>176</v>
          </cell>
        </row>
        <row r="163">
          <cell r="B163">
            <v>43922</v>
          </cell>
          <cell r="C163">
            <v>416</v>
          </cell>
          <cell r="D163">
            <v>304</v>
          </cell>
          <cell r="E163">
            <v>176</v>
          </cell>
        </row>
        <row r="164">
          <cell r="B164">
            <v>43952</v>
          </cell>
          <cell r="C164">
            <v>400</v>
          </cell>
          <cell r="D164">
            <v>344</v>
          </cell>
          <cell r="E164">
            <v>160</v>
          </cell>
        </row>
        <row r="165">
          <cell r="B165">
            <v>43983</v>
          </cell>
          <cell r="C165">
            <v>416</v>
          </cell>
          <cell r="D165">
            <v>304</v>
          </cell>
          <cell r="E165">
            <v>176</v>
          </cell>
        </row>
        <row r="166">
          <cell r="B166">
            <v>44013</v>
          </cell>
          <cell r="C166">
            <v>416</v>
          </cell>
          <cell r="D166">
            <v>328</v>
          </cell>
          <cell r="E166">
            <v>184</v>
          </cell>
        </row>
        <row r="167">
          <cell r="B167">
            <v>44044</v>
          </cell>
          <cell r="C167">
            <v>416</v>
          </cell>
          <cell r="D167">
            <v>328</v>
          </cell>
          <cell r="E167">
            <v>168</v>
          </cell>
        </row>
        <row r="168">
          <cell r="B168">
            <v>44075</v>
          </cell>
          <cell r="C168">
            <v>400</v>
          </cell>
          <cell r="D168">
            <v>320</v>
          </cell>
          <cell r="E168">
            <v>168</v>
          </cell>
        </row>
        <row r="169">
          <cell r="B169">
            <v>44105</v>
          </cell>
          <cell r="C169">
            <v>432</v>
          </cell>
          <cell r="D169">
            <v>312</v>
          </cell>
          <cell r="E169">
            <v>176</v>
          </cell>
        </row>
        <row r="170">
          <cell r="B170">
            <v>44136</v>
          </cell>
          <cell r="C170">
            <v>384</v>
          </cell>
          <cell r="D170">
            <v>336</v>
          </cell>
          <cell r="E170">
            <v>160</v>
          </cell>
        </row>
        <row r="171">
          <cell r="B171">
            <v>44166</v>
          </cell>
          <cell r="C171">
            <v>416</v>
          </cell>
          <cell r="D171">
            <v>328</v>
          </cell>
          <cell r="E171">
            <v>176</v>
          </cell>
        </row>
        <row r="172">
          <cell r="B172">
            <v>44197</v>
          </cell>
          <cell r="C172">
            <v>400</v>
          </cell>
          <cell r="D172">
            <v>344</v>
          </cell>
          <cell r="E172">
            <v>160</v>
          </cell>
        </row>
        <row r="173">
          <cell r="B173">
            <v>44228</v>
          </cell>
          <cell r="C173">
            <v>384</v>
          </cell>
          <cell r="D173">
            <v>288</v>
          </cell>
          <cell r="E173">
            <v>160</v>
          </cell>
        </row>
        <row r="174">
          <cell r="B174">
            <v>44256</v>
          </cell>
          <cell r="C174">
            <v>432</v>
          </cell>
          <cell r="D174">
            <v>312</v>
          </cell>
          <cell r="E174">
            <v>184</v>
          </cell>
        </row>
        <row r="175">
          <cell r="B175">
            <v>44287</v>
          </cell>
          <cell r="C175">
            <v>416</v>
          </cell>
          <cell r="D175">
            <v>304</v>
          </cell>
          <cell r="E175">
            <v>176</v>
          </cell>
        </row>
        <row r="176">
          <cell r="B176">
            <v>44317</v>
          </cell>
          <cell r="C176">
            <v>400</v>
          </cell>
          <cell r="D176">
            <v>344</v>
          </cell>
          <cell r="E176">
            <v>160</v>
          </cell>
        </row>
        <row r="177">
          <cell r="B177">
            <v>44348</v>
          </cell>
          <cell r="C177">
            <v>416</v>
          </cell>
          <cell r="D177">
            <v>304</v>
          </cell>
          <cell r="E177">
            <v>176</v>
          </cell>
        </row>
        <row r="178">
          <cell r="B178">
            <v>44378</v>
          </cell>
          <cell r="C178">
            <v>416</v>
          </cell>
          <cell r="D178">
            <v>328</v>
          </cell>
          <cell r="E178">
            <v>168</v>
          </cell>
        </row>
        <row r="179">
          <cell r="B179">
            <v>44409</v>
          </cell>
          <cell r="C179">
            <v>416</v>
          </cell>
          <cell r="D179">
            <v>328</v>
          </cell>
          <cell r="E179">
            <v>176</v>
          </cell>
        </row>
        <row r="180">
          <cell r="B180">
            <v>44440</v>
          </cell>
          <cell r="C180">
            <v>400</v>
          </cell>
          <cell r="D180">
            <v>320</v>
          </cell>
          <cell r="E180">
            <v>168</v>
          </cell>
        </row>
        <row r="181">
          <cell r="B181">
            <v>44470</v>
          </cell>
          <cell r="C181">
            <v>416</v>
          </cell>
          <cell r="D181">
            <v>328</v>
          </cell>
          <cell r="E181">
            <v>168</v>
          </cell>
        </row>
        <row r="182">
          <cell r="B182">
            <v>44501</v>
          </cell>
          <cell r="C182">
            <v>400</v>
          </cell>
          <cell r="D182">
            <v>320</v>
          </cell>
          <cell r="E182">
            <v>168</v>
          </cell>
        </row>
        <row r="183">
          <cell r="B183">
            <v>44531</v>
          </cell>
          <cell r="C183">
            <v>416</v>
          </cell>
          <cell r="D183">
            <v>328</v>
          </cell>
          <cell r="E183">
            <v>184</v>
          </cell>
        </row>
        <row r="184">
          <cell r="B184">
            <v>44562</v>
          </cell>
          <cell r="C184">
            <v>400</v>
          </cell>
          <cell r="D184">
            <v>344</v>
          </cell>
          <cell r="E184">
            <v>168</v>
          </cell>
        </row>
        <row r="185">
          <cell r="B185">
            <v>44593</v>
          </cell>
          <cell r="C185">
            <v>384</v>
          </cell>
          <cell r="D185">
            <v>288</v>
          </cell>
          <cell r="E185">
            <v>160</v>
          </cell>
        </row>
        <row r="186">
          <cell r="B186">
            <v>44621</v>
          </cell>
          <cell r="C186">
            <v>432</v>
          </cell>
          <cell r="D186">
            <v>312</v>
          </cell>
          <cell r="E186">
            <v>184</v>
          </cell>
        </row>
        <row r="187">
          <cell r="B187">
            <v>44652</v>
          </cell>
          <cell r="C187">
            <v>416</v>
          </cell>
          <cell r="D187">
            <v>304</v>
          </cell>
          <cell r="E187">
            <v>168</v>
          </cell>
        </row>
        <row r="188">
          <cell r="B188">
            <v>44682</v>
          </cell>
          <cell r="C188">
            <v>400</v>
          </cell>
          <cell r="D188">
            <v>344</v>
          </cell>
          <cell r="E188">
            <v>168</v>
          </cell>
        </row>
        <row r="189">
          <cell r="B189">
            <v>44713</v>
          </cell>
          <cell r="C189">
            <v>416</v>
          </cell>
          <cell r="D189">
            <v>304</v>
          </cell>
          <cell r="E189">
            <v>176</v>
          </cell>
        </row>
        <row r="190">
          <cell r="B190">
            <v>44743</v>
          </cell>
          <cell r="C190">
            <v>400</v>
          </cell>
          <cell r="D190">
            <v>344</v>
          </cell>
          <cell r="E190">
            <v>160</v>
          </cell>
        </row>
        <row r="191">
          <cell r="B191">
            <v>44774</v>
          </cell>
          <cell r="C191">
            <v>432</v>
          </cell>
          <cell r="D191">
            <v>312</v>
          </cell>
          <cell r="E191">
            <v>184</v>
          </cell>
        </row>
        <row r="192">
          <cell r="B192">
            <v>44805</v>
          </cell>
          <cell r="C192">
            <v>400</v>
          </cell>
          <cell r="D192">
            <v>320</v>
          </cell>
          <cell r="E192">
            <v>168</v>
          </cell>
        </row>
        <row r="193">
          <cell r="B193">
            <v>44835</v>
          </cell>
          <cell r="C193">
            <v>416</v>
          </cell>
          <cell r="D193">
            <v>328</v>
          </cell>
          <cell r="E193">
            <v>168</v>
          </cell>
        </row>
        <row r="194">
          <cell r="B194">
            <v>44866</v>
          </cell>
          <cell r="C194">
            <v>400</v>
          </cell>
          <cell r="D194">
            <v>320</v>
          </cell>
          <cell r="E194">
            <v>168</v>
          </cell>
        </row>
        <row r="195">
          <cell r="B195">
            <v>44896</v>
          </cell>
          <cell r="C195">
            <v>416</v>
          </cell>
          <cell r="D195">
            <v>328</v>
          </cell>
          <cell r="E195">
            <v>168</v>
          </cell>
        </row>
        <row r="196">
          <cell r="B196">
            <v>44927</v>
          </cell>
          <cell r="C196">
            <v>400</v>
          </cell>
          <cell r="D196">
            <v>344</v>
          </cell>
          <cell r="E196">
            <v>168</v>
          </cell>
        </row>
        <row r="197">
          <cell r="B197">
            <v>44958</v>
          </cell>
          <cell r="C197">
            <v>384</v>
          </cell>
          <cell r="D197">
            <v>288</v>
          </cell>
          <cell r="E197">
            <v>160</v>
          </cell>
        </row>
        <row r="198">
          <cell r="B198">
            <v>44986</v>
          </cell>
          <cell r="C198">
            <v>432</v>
          </cell>
          <cell r="D198">
            <v>312</v>
          </cell>
          <cell r="E198">
            <v>184</v>
          </cell>
        </row>
        <row r="199">
          <cell r="B199">
            <v>45017</v>
          </cell>
          <cell r="C199">
            <v>400</v>
          </cell>
          <cell r="D199">
            <v>320</v>
          </cell>
          <cell r="E199">
            <v>160</v>
          </cell>
        </row>
        <row r="200">
          <cell r="B200">
            <v>45047</v>
          </cell>
          <cell r="C200">
            <v>416</v>
          </cell>
          <cell r="D200">
            <v>328</v>
          </cell>
          <cell r="E200">
            <v>176</v>
          </cell>
        </row>
        <row r="201">
          <cell r="B201">
            <v>45078</v>
          </cell>
          <cell r="C201">
            <v>416</v>
          </cell>
          <cell r="D201">
            <v>304</v>
          </cell>
          <cell r="E201">
            <v>176</v>
          </cell>
        </row>
        <row r="202">
          <cell r="B202">
            <v>45108</v>
          </cell>
          <cell r="C202">
            <v>400</v>
          </cell>
          <cell r="D202">
            <v>344</v>
          </cell>
          <cell r="E202">
            <v>160</v>
          </cell>
        </row>
        <row r="203">
          <cell r="B203">
            <v>45139</v>
          </cell>
          <cell r="C203">
            <v>432</v>
          </cell>
          <cell r="D203">
            <v>312</v>
          </cell>
          <cell r="E203">
            <v>184</v>
          </cell>
        </row>
        <row r="204">
          <cell r="B204">
            <v>45170</v>
          </cell>
          <cell r="C204">
            <v>400</v>
          </cell>
          <cell r="D204">
            <v>320</v>
          </cell>
          <cell r="E204">
            <v>160</v>
          </cell>
        </row>
        <row r="205">
          <cell r="B205">
            <v>45200</v>
          </cell>
          <cell r="C205">
            <v>416</v>
          </cell>
          <cell r="D205">
            <v>328</v>
          </cell>
          <cell r="E205">
            <v>176</v>
          </cell>
        </row>
        <row r="206">
          <cell r="B206">
            <v>45231</v>
          </cell>
          <cell r="C206">
            <v>400</v>
          </cell>
          <cell r="D206">
            <v>320</v>
          </cell>
          <cell r="E206">
            <v>168</v>
          </cell>
        </row>
        <row r="207">
          <cell r="B207">
            <v>45261</v>
          </cell>
          <cell r="C207">
            <v>400</v>
          </cell>
          <cell r="D207">
            <v>344</v>
          </cell>
          <cell r="E207">
            <v>160</v>
          </cell>
        </row>
        <row r="208">
          <cell r="B208">
            <v>45292</v>
          </cell>
          <cell r="C208">
            <v>416</v>
          </cell>
          <cell r="D208">
            <v>328</v>
          </cell>
          <cell r="E208">
            <v>176</v>
          </cell>
        </row>
        <row r="209">
          <cell r="B209">
            <v>45323</v>
          </cell>
          <cell r="C209">
            <v>400</v>
          </cell>
          <cell r="D209">
            <v>296</v>
          </cell>
          <cell r="E209">
            <v>168</v>
          </cell>
        </row>
        <row r="210">
          <cell r="B210">
            <v>45352</v>
          </cell>
          <cell r="C210">
            <v>416</v>
          </cell>
          <cell r="D210">
            <v>328</v>
          </cell>
          <cell r="E210">
            <v>168</v>
          </cell>
        </row>
        <row r="211">
          <cell r="B211">
            <v>45383</v>
          </cell>
          <cell r="C211">
            <v>416</v>
          </cell>
          <cell r="D211">
            <v>304</v>
          </cell>
          <cell r="E211">
            <v>176</v>
          </cell>
        </row>
        <row r="212">
          <cell r="B212">
            <v>45413</v>
          </cell>
          <cell r="C212">
            <v>416</v>
          </cell>
          <cell r="D212">
            <v>328</v>
          </cell>
          <cell r="E212">
            <v>176</v>
          </cell>
        </row>
        <row r="213">
          <cell r="B213">
            <v>45444</v>
          </cell>
          <cell r="C213">
            <v>400</v>
          </cell>
          <cell r="D213">
            <v>320</v>
          </cell>
          <cell r="E213">
            <v>160</v>
          </cell>
        </row>
        <row r="214">
          <cell r="B214">
            <v>45474</v>
          </cell>
          <cell r="C214">
            <v>416</v>
          </cell>
          <cell r="D214">
            <v>328</v>
          </cell>
          <cell r="E214">
            <v>176</v>
          </cell>
        </row>
        <row r="215">
          <cell r="B215">
            <v>45505</v>
          </cell>
          <cell r="C215">
            <v>432</v>
          </cell>
          <cell r="D215">
            <v>312</v>
          </cell>
          <cell r="E215">
            <v>176</v>
          </cell>
        </row>
        <row r="216">
          <cell r="B216">
            <v>45536</v>
          </cell>
          <cell r="C216">
            <v>384</v>
          </cell>
          <cell r="D216">
            <v>336</v>
          </cell>
          <cell r="E216">
            <v>160</v>
          </cell>
        </row>
        <row r="217">
          <cell r="B217">
            <v>45566</v>
          </cell>
          <cell r="C217">
            <v>432</v>
          </cell>
          <cell r="D217">
            <v>312</v>
          </cell>
          <cell r="E217">
            <v>184</v>
          </cell>
        </row>
        <row r="218">
          <cell r="B218">
            <v>45597</v>
          </cell>
          <cell r="C218">
            <v>400</v>
          </cell>
          <cell r="D218">
            <v>320</v>
          </cell>
          <cell r="E218">
            <v>160</v>
          </cell>
        </row>
        <row r="219">
          <cell r="B219">
            <v>45627</v>
          </cell>
          <cell r="C219">
            <v>400</v>
          </cell>
          <cell r="D219">
            <v>344</v>
          </cell>
          <cell r="E219">
            <v>168</v>
          </cell>
        </row>
        <row r="220">
          <cell r="B220">
            <v>45658</v>
          </cell>
          <cell r="C220">
            <v>416</v>
          </cell>
          <cell r="D220">
            <v>328</v>
          </cell>
          <cell r="E220">
            <v>176</v>
          </cell>
        </row>
        <row r="221">
          <cell r="B221">
            <v>45689</v>
          </cell>
          <cell r="C221">
            <v>384</v>
          </cell>
          <cell r="D221">
            <v>288</v>
          </cell>
          <cell r="E221">
            <v>160</v>
          </cell>
        </row>
        <row r="222">
          <cell r="B222">
            <v>45717</v>
          </cell>
          <cell r="C222">
            <v>416</v>
          </cell>
          <cell r="D222">
            <v>328</v>
          </cell>
          <cell r="E222">
            <v>168</v>
          </cell>
        </row>
        <row r="223">
          <cell r="B223">
            <v>45748</v>
          </cell>
          <cell r="C223">
            <v>416</v>
          </cell>
          <cell r="D223">
            <v>304</v>
          </cell>
          <cell r="E223">
            <v>176</v>
          </cell>
        </row>
        <row r="224">
          <cell r="B224">
            <v>45778</v>
          </cell>
          <cell r="C224">
            <v>416</v>
          </cell>
          <cell r="D224">
            <v>328</v>
          </cell>
          <cell r="E224">
            <v>168</v>
          </cell>
        </row>
        <row r="225">
          <cell r="B225">
            <v>45809</v>
          </cell>
          <cell r="C225">
            <v>400</v>
          </cell>
          <cell r="D225">
            <v>320</v>
          </cell>
          <cell r="E225">
            <v>168</v>
          </cell>
        </row>
        <row r="226">
          <cell r="B226">
            <v>45839</v>
          </cell>
          <cell r="C226">
            <v>416</v>
          </cell>
          <cell r="D226">
            <v>328</v>
          </cell>
          <cell r="E226">
            <v>176</v>
          </cell>
        </row>
        <row r="227">
          <cell r="B227">
            <v>45870</v>
          </cell>
          <cell r="C227">
            <v>416</v>
          </cell>
          <cell r="D227">
            <v>328</v>
          </cell>
          <cell r="E227">
            <v>168</v>
          </cell>
        </row>
        <row r="228">
          <cell r="B228">
            <v>45901</v>
          </cell>
          <cell r="C228">
            <v>400</v>
          </cell>
          <cell r="D228">
            <v>320</v>
          </cell>
          <cell r="E228">
            <v>168</v>
          </cell>
        </row>
        <row r="229">
          <cell r="B229">
            <v>45931</v>
          </cell>
          <cell r="C229">
            <v>432</v>
          </cell>
          <cell r="D229">
            <v>312</v>
          </cell>
          <cell r="E229">
            <v>184</v>
          </cell>
        </row>
        <row r="230">
          <cell r="B230">
            <v>45962</v>
          </cell>
          <cell r="C230">
            <v>384</v>
          </cell>
          <cell r="D230">
            <v>336</v>
          </cell>
          <cell r="E230">
            <v>152</v>
          </cell>
        </row>
        <row r="231">
          <cell r="B231">
            <v>45992</v>
          </cell>
          <cell r="C231">
            <v>416</v>
          </cell>
          <cell r="D231">
            <v>328</v>
          </cell>
          <cell r="E231">
            <v>176</v>
          </cell>
        </row>
        <row r="232">
          <cell r="B232">
            <v>46023</v>
          </cell>
          <cell r="C232">
            <v>416</v>
          </cell>
          <cell r="D232">
            <v>328</v>
          </cell>
          <cell r="E232">
            <v>168</v>
          </cell>
        </row>
        <row r="233">
          <cell r="B233">
            <v>46054</v>
          </cell>
          <cell r="C233">
            <v>384</v>
          </cell>
          <cell r="D233">
            <v>288</v>
          </cell>
          <cell r="E233">
            <v>160</v>
          </cell>
        </row>
        <row r="234">
          <cell r="B234">
            <v>46082</v>
          </cell>
          <cell r="C234">
            <v>416</v>
          </cell>
          <cell r="D234">
            <v>328</v>
          </cell>
          <cell r="E234">
            <v>176</v>
          </cell>
        </row>
        <row r="235">
          <cell r="B235">
            <v>46113</v>
          </cell>
          <cell r="C235">
            <v>416</v>
          </cell>
          <cell r="D235">
            <v>304</v>
          </cell>
          <cell r="E235">
            <v>176</v>
          </cell>
        </row>
        <row r="236">
          <cell r="B236">
            <v>46143</v>
          </cell>
          <cell r="C236">
            <v>400</v>
          </cell>
          <cell r="D236">
            <v>344</v>
          </cell>
          <cell r="E236">
            <v>160</v>
          </cell>
        </row>
        <row r="237">
          <cell r="B237">
            <v>46174</v>
          </cell>
          <cell r="C237">
            <v>416</v>
          </cell>
          <cell r="D237">
            <v>304</v>
          </cell>
          <cell r="E237">
            <v>176</v>
          </cell>
        </row>
        <row r="238">
          <cell r="B238">
            <v>46204</v>
          </cell>
          <cell r="C238">
            <v>416</v>
          </cell>
          <cell r="D238">
            <v>328</v>
          </cell>
          <cell r="E238">
            <v>184</v>
          </cell>
        </row>
        <row r="239">
          <cell r="B239">
            <v>46235</v>
          </cell>
          <cell r="C239">
            <v>416</v>
          </cell>
          <cell r="D239">
            <v>328</v>
          </cell>
          <cell r="E239">
            <v>168</v>
          </cell>
        </row>
        <row r="240">
          <cell r="B240">
            <v>46266</v>
          </cell>
          <cell r="C240">
            <v>400</v>
          </cell>
          <cell r="D240">
            <v>320</v>
          </cell>
          <cell r="E240">
            <v>168</v>
          </cell>
        </row>
        <row r="241">
          <cell r="B241">
            <v>46296</v>
          </cell>
          <cell r="C241">
            <v>432</v>
          </cell>
          <cell r="D241">
            <v>312</v>
          </cell>
          <cell r="E241">
            <v>176</v>
          </cell>
        </row>
        <row r="242">
          <cell r="B242">
            <v>46327</v>
          </cell>
          <cell r="C242">
            <v>384</v>
          </cell>
          <cell r="D242">
            <v>336</v>
          </cell>
          <cell r="E242">
            <v>160</v>
          </cell>
        </row>
        <row r="243">
          <cell r="B243">
            <v>46357</v>
          </cell>
          <cell r="C243">
            <v>416</v>
          </cell>
          <cell r="D243">
            <v>328</v>
          </cell>
          <cell r="E243">
            <v>176</v>
          </cell>
        </row>
        <row r="244">
          <cell r="B244">
            <v>46388</v>
          </cell>
          <cell r="C244">
            <v>400</v>
          </cell>
          <cell r="D244">
            <v>344</v>
          </cell>
          <cell r="E244">
            <v>160</v>
          </cell>
        </row>
        <row r="245">
          <cell r="B245">
            <v>46419</v>
          </cell>
          <cell r="C245">
            <v>384</v>
          </cell>
          <cell r="D245">
            <v>288</v>
          </cell>
          <cell r="E245">
            <v>160</v>
          </cell>
        </row>
        <row r="246">
          <cell r="B246">
            <v>46447</v>
          </cell>
          <cell r="C246">
            <v>432</v>
          </cell>
          <cell r="D246">
            <v>312</v>
          </cell>
          <cell r="E246">
            <v>184</v>
          </cell>
        </row>
        <row r="247">
          <cell r="B247">
            <v>46478</v>
          </cell>
          <cell r="C247">
            <v>416</v>
          </cell>
          <cell r="D247">
            <v>304</v>
          </cell>
          <cell r="E247">
            <v>176</v>
          </cell>
        </row>
        <row r="248">
          <cell r="B248">
            <v>46508</v>
          </cell>
          <cell r="C248">
            <v>400</v>
          </cell>
          <cell r="D248">
            <v>344</v>
          </cell>
          <cell r="E248">
            <v>160</v>
          </cell>
        </row>
        <row r="249">
          <cell r="B249">
            <v>46539</v>
          </cell>
          <cell r="C249">
            <v>416</v>
          </cell>
          <cell r="D249">
            <v>304</v>
          </cell>
          <cell r="E249">
            <v>176</v>
          </cell>
        </row>
        <row r="250">
          <cell r="B250">
            <v>46569</v>
          </cell>
          <cell r="C250">
            <v>416</v>
          </cell>
          <cell r="D250">
            <v>328</v>
          </cell>
          <cell r="E250">
            <v>168</v>
          </cell>
        </row>
        <row r="251">
          <cell r="B251">
            <v>46600</v>
          </cell>
          <cell r="C251">
            <v>416</v>
          </cell>
          <cell r="D251">
            <v>328</v>
          </cell>
          <cell r="E251">
            <v>176</v>
          </cell>
        </row>
        <row r="252">
          <cell r="B252">
            <v>46631</v>
          </cell>
          <cell r="C252">
            <v>400</v>
          </cell>
          <cell r="D252">
            <v>320</v>
          </cell>
          <cell r="E252">
            <v>168</v>
          </cell>
        </row>
        <row r="253">
          <cell r="B253">
            <v>46661</v>
          </cell>
          <cell r="C253">
            <v>416</v>
          </cell>
          <cell r="D253">
            <v>328</v>
          </cell>
          <cell r="E253">
            <v>168</v>
          </cell>
        </row>
        <row r="254">
          <cell r="B254">
            <v>46692</v>
          </cell>
          <cell r="C254">
            <v>400</v>
          </cell>
          <cell r="D254">
            <v>320</v>
          </cell>
          <cell r="E254">
            <v>168</v>
          </cell>
        </row>
        <row r="255">
          <cell r="B255">
            <v>46722</v>
          </cell>
          <cell r="C255">
            <v>416</v>
          </cell>
          <cell r="D255">
            <v>328</v>
          </cell>
          <cell r="E255">
            <v>184</v>
          </cell>
        </row>
        <row r="256">
          <cell r="B256">
            <v>46753</v>
          </cell>
          <cell r="C256">
            <v>400</v>
          </cell>
          <cell r="D256">
            <v>344</v>
          </cell>
          <cell r="E256">
            <v>168</v>
          </cell>
        </row>
        <row r="257">
          <cell r="B257">
            <v>46784</v>
          </cell>
          <cell r="C257">
            <v>400</v>
          </cell>
          <cell r="D257">
            <v>296</v>
          </cell>
          <cell r="E257">
            <v>168</v>
          </cell>
        </row>
        <row r="258">
          <cell r="B258">
            <v>46813</v>
          </cell>
          <cell r="C258">
            <v>432</v>
          </cell>
          <cell r="D258">
            <v>312</v>
          </cell>
          <cell r="E258">
            <v>184</v>
          </cell>
        </row>
        <row r="259">
          <cell r="B259">
            <v>46844</v>
          </cell>
          <cell r="C259">
            <v>400</v>
          </cell>
          <cell r="D259">
            <v>320</v>
          </cell>
          <cell r="E259">
            <v>160</v>
          </cell>
        </row>
        <row r="260">
          <cell r="B260">
            <v>46874</v>
          </cell>
          <cell r="C260">
            <v>416</v>
          </cell>
          <cell r="D260">
            <v>328</v>
          </cell>
          <cell r="E260">
            <v>176</v>
          </cell>
        </row>
        <row r="261">
          <cell r="B261">
            <v>46905</v>
          </cell>
          <cell r="C261">
            <v>416</v>
          </cell>
          <cell r="D261">
            <v>304</v>
          </cell>
          <cell r="E261">
            <v>176</v>
          </cell>
        </row>
        <row r="262">
          <cell r="B262">
            <v>46935</v>
          </cell>
          <cell r="C262">
            <v>400</v>
          </cell>
          <cell r="D262">
            <v>344</v>
          </cell>
          <cell r="E262">
            <v>160</v>
          </cell>
        </row>
        <row r="263">
          <cell r="B263">
            <v>46966</v>
          </cell>
          <cell r="C263">
            <v>432</v>
          </cell>
          <cell r="D263">
            <v>312</v>
          </cell>
          <cell r="E263">
            <v>184</v>
          </cell>
        </row>
        <row r="264">
          <cell r="B264">
            <v>46997</v>
          </cell>
          <cell r="C264">
            <v>400</v>
          </cell>
          <cell r="D264">
            <v>320</v>
          </cell>
          <cell r="E264">
            <v>160</v>
          </cell>
        </row>
        <row r="265">
          <cell r="B265">
            <v>47027</v>
          </cell>
          <cell r="C265">
            <v>416</v>
          </cell>
          <cell r="D265">
            <v>328</v>
          </cell>
          <cell r="E265">
            <v>176</v>
          </cell>
        </row>
        <row r="266">
          <cell r="B266">
            <v>47058</v>
          </cell>
          <cell r="C266">
            <v>400</v>
          </cell>
          <cell r="D266">
            <v>320</v>
          </cell>
          <cell r="E266">
            <v>168</v>
          </cell>
        </row>
        <row r="267">
          <cell r="B267">
            <v>47088</v>
          </cell>
          <cell r="C267">
            <v>400</v>
          </cell>
          <cell r="D267">
            <v>344</v>
          </cell>
          <cell r="E267">
            <v>160</v>
          </cell>
        </row>
        <row r="268">
          <cell r="B268">
            <v>47119</v>
          </cell>
          <cell r="C268">
            <v>416</v>
          </cell>
          <cell r="D268">
            <v>328</v>
          </cell>
          <cell r="E268">
            <v>176</v>
          </cell>
        </row>
        <row r="269">
          <cell r="B269">
            <v>47150</v>
          </cell>
          <cell r="C269">
            <v>384</v>
          </cell>
          <cell r="D269">
            <v>288</v>
          </cell>
          <cell r="E269">
            <v>160</v>
          </cell>
        </row>
        <row r="270">
          <cell r="B270">
            <v>47178</v>
          </cell>
          <cell r="C270">
            <v>432</v>
          </cell>
          <cell r="D270">
            <v>312</v>
          </cell>
          <cell r="E270">
            <v>176</v>
          </cell>
        </row>
        <row r="271">
          <cell r="B271">
            <v>47209</v>
          </cell>
          <cell r="C271">
            <v>400</v>
          </cell>
          <cell r="D271">
            <v>320</v>
          </cell>
          <cell r="E271">
            <v>168</v>
          </cell>
        </row>
        <row r="272">
          <cell r="B272">
            <v>47239</v>
          </cell>
          <cell r="C272">
            <v>416</v>
          </cell>
          <cell r="D272">
            <v>328</v>
          </cell>
          <cell r="E272">
            <v>176</v>
          </cell>
        </row>
        <row r="273">
          <cell r="B273">
            <v>47270</v>
          </cell>
          <cell r="C273">
            <v>416</v>
          </cell>
          <cell r="D273">
            <v>304</v>
          </cell>
          <cell r="E273">
            <v>168</v>
          </cell>
        </row>
        <row r="274">
          <cell r="B274">
            <v>47300</v>
          </cell>
          <cell r="C274">
            <v>400</v>
          </cell>
          <cell r="D274">
            <v>344</v>
          </cell>
          <cell r="E274">
            <v>168</v>
          </cell>
        </row>
        <row r="275">
          <cell r="B275">
            <v>47331</v>
          </cell>
          <cell r="C275">
            <v>432</v>
          </cell>
          <cell r="D275">
            <v>312</v>
          </cell>
          <cell r="E275">
            <v>184</v>
          </cell>
        </row>
        <row r="276">
          <cell r="B276">
            <v>47362</v>
          </cell>
          <cell r="C276">
            <v>384</v>
          </cell>
          <cell r="D276">
            <v>336</v>
          </cell>
          <cell r="E276">
            <v>152</v>
          </cell>
        </row>
        <row r="277">
          <cell r="B277">
            <v>47392</v>
          </cell>
          <cell r="C277">
            <v>432</v>
          </cell>
          <cell r="D277">
            <v>312</v>
          </cell>
          <cell r="E277">
            <v>184</v>
          </cell>
        </row>
        <row r="278">
          <cell r="B278">
            <v>47423</v>
          </cell>
          <cell r="C278">
            <v>400</v>
          </cell>
          <cell r="D278">
            <v>320</v>
          </cell>
          <cell r="E278">
            <v>168</v>
          </cell>
        </row>
        <row r="279">
          <cell r="B279">
            <v>47453</v>
          </cell>
          <cell r="C279">
            <v>400</v>
          </cell>
          <cell r="D279">
            <v>344</v>
          </cell>
          <cell r="E279">
            <v>160</v>
          </cell>
        </row>
        <row r="280">
          <cell r="B280">
            <v>47484</v>
          </cell>
          <cell r="C280">
            <v>416</v>
          </cell>
          <cell r="D280">
            <v>328</v>
          </cell>
          <cell r="E280">
            <v>176</v>
          </cell>
        </row>
        <row r="281">
          <cell r="B281">
            <v>47515</v>
          </cell>
          <cell r="C281">
            <v>384</v>
          </cell>
          <cell r="D281">
            <v>288</v>
          </cell>
          <cell r="E281">
            <v>160</v>
          </cell>
        </row>
        <row r="282">
          <cell r="B282">
            <v>47543</v>
          </cell>
          <cell r="C282">
            <v>416</v>
          </cell>
          <cell r="D282">
            <v>328</v>
          </cell>
          <cell r="E282">
            <v>168</v>
          </cell>
        </row>
        <row r="283">
          <cell r="B283">
            <v>47574</v>
          </cell>
          <cell r="C283">
            <v>416</v>
          </cell>
          <cell r="D283">
            <v>304</v>
          </cell>
          <cell r="E283">
            <v>176</v>
          </cell>
        </row>
        <row r="284">
          <cell r="B284">
            <v>47604</v>
          </cell>
          <cell r="C284">
            <v>416</v>
          </cell>
          <cell r="D284">
            <v>328</v>
          </cell>
          <cell r="E284">
            <v>176</v>
          </cell>
        </row>
        <row r="285">
          <cell r="B285">
            <v>47635</v>
          </cell>
          <cell r="C285">
            <v>400</v>
          </cell>
          <cell r="D285">
            <v>320</v>
          </cell>
          <cell r="E285">
            <v>160</v>
          </cell>
        </row>
        <row r="286">
          <cell r="B286">
            <v>47665</v>
          </cell>
          <cell r="C286">
            <v>416</v>
          </cell>
          <cell r="D286">
            <v>328</v>
          </cell>
          <cell r="E286">
            <v>176</v>
          </cell>
        </row>
        <row r="287">
          <cell r="B287">
            <v>47696</v>
          </cell>
          <cell r="C287">
            <v>432</v>
          </cell>
          <cell r="D287">
            <v>312</v>
          </cell>
          <cell r="E287">
            <v>176</v>
          </cell>
        </row>
        <row r="288">
          <cell r="B288">
            <v>47727</v>
          </cell>
          <cell r="C288">
            <v>384</v>
          </cell>
          <cell r="D288">
            <v>336</v>
          </cell>
          <cell r="E288">
            <v>160</v>
          </cell>
        </row>
        <row r="289">
          <cell r="B289">
            <v>47757</v>
          </cell>
          <cell r="C289">
            <v>432</v>
          </cell>
          <cell r="D289">
            <v>312</v>
          </cell>
          <cell r="E289">
            <v>184</v>
          </cell>
        </row>
        <row r="290">
          <cell r="B290">
            <v>47788</v>
          </cell>
          <cell r="C290">
            <v>400</v>
          </cell>
          <cell r="D290">
            <v>320</v>
          </cell>
          <cell r="E290">
            <v>160</v>
          </cell>
        </row>
        <row r="291">
          <cell r="B291">
            <v>47818</v>
          </cell>
          <cell r="C291">
            <v>400</v>
          </cell>
          <cell r="D291">
            <v>344</v>
          </cell>
          <cell r="E291">
            <v>168</v>
          </cell>
        </row>
        <row r="292">
          <cell r="B292">
            <v>47849</v>
          </cell>
          <cell r="C292">
            <v>416</v>
          </cell>
          <cell r="D292">
            <v>328</v>
          </cell>
          <cell r="E292">
            <v>176</v>
          </cell>
        </row>
        <row r="293">
          <cell r="B293">
            <v>47880</v>
          </cell>
          <cell r="C293">
            <v>384</v>
          </cell>
          <cell r="D293">
            <v>288</v>
          </cell>
          <cell r="E293">
            <v>160</v>
          </cell>
        </row>
        <row r="294">
          <cell r="B294">
            <v>47908</v>
          </cell>
          <cell r="C294">
            <v>416</v>
          </cell>
          <cell r="D294">
            <v>328</v>
          </cell>
          <cell r="E294">
            <v>168</v>
          </cell>
        </row>
        <row r="295">
          <cell r="B295">
            <v>47939</v>
          </cell>
          <cell r="C295">
            <v>416</v>
          </cell>
          <cell r="D295">
            <v>304</v>
          </cell>
          <cell r="E295">
            <v>176</v>
          </cell>
        </row>
        <row r="296">
          <cell r="B296">
            <v>47969</v>
          </cell>
          <cell r="C296">
            <v>416</v>
          </cell>
          <cell r="D296">
            <v>328</v>
          </cell>
          <cell r="E296">
            <v>168</v>
          </cell>
        </row>
        <row r="297">
          <cell r="B297">
            <v>48000</v>
          </cell>
          <cell r="C297">
            <v>400</v>
          </cell>
          <cell r="D297">
            <v>320</v>
          </cell>
          <cell r="E297">
            <v>168</v>
          </cell>
        </row>
        <row r="298">
          <cell r="B298">
            <v>48030</v>
          </cell>
          <cell r="C298">
            <v>416</v>
          </cell>
          <cell r="D298">
            <v>328</v>
          </cell>
          <cell r="E298">
            <v>176</v>
          </cell>
        </row>
        <row r="299">
          <cell r="B299">
            <v>48061</v>
          </cell>
          <cell r="C299">
            <v>416</v>
          </cell>
          <cell r="D299">
            <v>328</v>
          </cell>
          <cell r="E299">
            <v>168</v>
          </cell>
        </row>
        <row r="300">
          <cell r="B300">
            <v>48092</v>
          </cell>
          <cell r="C300">
            <v>400</v>
          </cell>
          <cell r="D300">
            <v>320</v>
          </cell>
          <cell r="E300">
            <v>168</v>
          </cell>
        </row>
        <row r="301">
          <cell r="B301">
            <v>48122</v>
          </cell>
          <cell r="C301">
            <v>432</v>
          </cell>
          <cell r="D301">
            <v>312</v>
          </cell>
          <cell r="E301">
            <v>184</v>
          </cell>
        </row>
        <row r="302">
          <cell r="B302">
            <v>48153</v>
          </cell>
          <cell r="C302">
            <v>384</v>
          </cell>
          <cell r="D302">
            <v>336</v>
          </cell>
          <cell r="E302">
            <v>152</v>
          </cell>
        </row>
        <row r="303">
          <cell r="B303">
            <v>48183</v>
          </cell>
          <cell r="C303">
            <v>416</v>
          </cell>
          <cell r="D303">
            <v>328</v>
          </cell>
          <cell r="E303">
            <v>176</v>
          </cell>
        </row>
        <row r="304">
          <cell r="B304">
            <v>48214</v>
          </cell>
          <cell r="C304">
            <v>416</v>
          </cell>
          <cell r="D304">
            <v>328</v>
          </cell>
          <cell r="E304">
            <v>168</v>
          </cell>
        </row>
        <row r="305">
          <cell r="B305">
            <v>48245</v>
          </cell>
          <cell r="C305">
            <v>384</v>
          </cell>
          <cell r="D305">
            <v>312</v>
          </cell>
          <cell r="E305">
            <v>160</v>
          </cell>
        </row>
        <row r="306">
          <cell r="B306">
            <v>48274</v>
          </cell>
          <cell r="C306">
            <v>432</v>
          </cell>
          <cell r="D306">
            <v>312</v>
          </cell>
          <cell r="E306">
            <v>184</v>
          </cell>
        </row>
        <row r="307">
          <cell r="B307">
            <v>48305</v>
          </cell>
          <cell r="C307">
            <v>416</v>
          </cell>
          <cell r="D307">
            <v>304</v>
          </cell>
          <cell r="E307">
            <v>176</v>
          </cell>
        </row>
        <row r="308">
          <cell r="B308">
            <v>48335</v>
          </cell>
          <cell r="C308">
            <v>400</v>
          </cell>
          <cell r="D308">
            <v>344</v>
          </cell>
          <cell r="E308">
            <v>160</v>
          </cell>
        </row>
        <row r="309">
          <cell r="B309">
            <v>48366</v>
          </cell>
          <cell r="C309">
            <v>416</v>
          </cell>
          <cell r="D309">
            <v>304</v>
          </cell>
          <cell r="E309">
            <v>176</v>
          </cell>
        </row>
        <row r="310">
          <cell r="B310">
            <v>48396</v>
          </cell>
          <cell r="C310">
            <v>416</v>
          </cell>
          <cell r="D310">
            <v>328</v>
          </cell>
          <cell r="E310">
            <v>168</v>
          </cell>
        </row>
        <row r="311">
          <cell r="B311">
            <v>48427</v>
          </cell>
          <cell r="C311">
            <v>416</v>
          </cell>
          <cell r="D311">
            <v>328</v>
          </cell>
          <cell r="E311">
            <v>176</v>
          </cell>
        </row>
        <row r="312">
          <cell r="B312">
            <v>48458</v>
          </cell>
          <cell r="C312">
            <v>400</v>
          </cell>
          <cell r="D312">
            <v>320</v>
          </cell>
          <cell r="E312">
            <v>168</v>
          </cell>
        </row>
        <row r="313">
          <cell r="B313">
            <v>48488</v>
          </cell>
          <cell r="C313">
            <v>416</v>
          </cell>
          <cell r="D313">
            <v>328</v>
          </cell>
          <cell r="E313">
            <v>168</v>
          </cell>
        </row>
        <row r="314">
          <cell r="B314">
            <v>48519</v>
          </cell>
          <cell r="C314">
            <v>400</v>
          </cell>
          <cell r="D314">
            <v>320</v>
          </cell>
          <cell r="E314">
            <v>168</v>
          </cell>
        </row>
        <row r="315">
          <cell r="B315">
            <v>48549</v>
          </cell>
          <cell r="C315">
            <v>416</v>
          </cell>
          <cell r="D315">
            <v>328</v>
          </cell>
          <cell r="E315">
            <v>184</v>
          </cell>
        </row>
        <row r="316">
          <cell r="B316">
            <v>48580</v>
          </cell>
          <cell r="C316">
            <v>400</v>
          </cell>
          <cell r="D316">
            <v>344</v>
          </cell>
          <cell r="E316">
            <v>168</v>
          </cell>
        </row>
        <row r="317">
          <cell r="B317">
            <v>48611</v>
          </cell>
          <cell r="C317">
            <v>384</v>
          </cell>
          <cell r="D317">
            <v>288</v>
          </cell>
          <cell r="E317">
            <v>160</v>
          </cell>
        </row>
        <row r="318">
          <cell r="B318">
            <v>48639</v>
          </cell>
          <cell r="C318">
            <v>432</v>
          </cell>
          <cell r="D318">
            <v>312</v>
          </cell>
          <cell r="E318">
            <v>184</v>
          </cell>
        </row>
        <row r="319">
          <cell r="B319">
            <v>48670</v>
          </cell>
          <cell r="C319">
            <v>416</v>
          </cell>
          <cell r="D319">
            <v>304</v>
          </cell>
          <cell r="E319">
            <v>168</v>
          </cell>
        </row>
        <row r="320">
          <cell r="B320">
            <v>48700</v>
          </cell>
          <cell r="C320">
            <v>400</v>
          </cell>
          <cell r="D320">
            <v>344</v>
          </cell>
          <cell r="E320">
            <v>168</v>
          </cell>
        </row>
        <row r="321">
          <cell r="B321">
            <v>48731</v>
          </cell>
          <cell r="C321">
            <v>416</v>
          </cell>
          <cell r="D321">
            <v>304</v>
          </cell>
          <cell r="E321">
            <v>176</v>
          </cell>
        </row>
        <row r="322">
          <cell r="B322">
            <v>48761</v>
          </cell>
          <cell r="C322">
            <v>400</v>
          </cell>
          <cell r="D322">
            <v>344</v>
          </cell>
          <cell r="E322">
            <v>160</v>
          </cell>
        </row>
        <row r="323">
          <cell r="B323">
            <v>48792</v>
          </cell>
          <cell r="C323">
            <v>432</v>
          </cell>
          <cell r="D323">
            <v>312</v>
          </cell>
          <cell r="E323">
            <v>184</v>
          </cell>
        </row>
        <row r="324">
          <cell r="B324">
            <v>48823</v>
          </cell>
          <cell r="C324">
            <v>400</v>
          </cell>
          <cell r="D324">
            <v>320</v>
          </cell>
          <cell r="E324">
            <v>168</v>
          </cell>
        </row>
        <row r="325">
          <cell r="B325">
            <v>48853</v>
          </cell>
          <cell r="C325">
            <v>416</v>
          </cell>
          <cell r="D325">
            <v>328</v>
          </cell>
          <cell r="E325">
            <v>168</v>
          </cell>
        </row>
        <row r="326">
          <cell r="B326">
            <v>48884</v>
          </cell>
          <cell r="C326">
            <v>400</v>
          </cell>
          <cell r="D326">
            <v>320</v>
          </cell>
          <cell r="E326">
            <v>168</v>
          </cell>
        </row>
        <row r="327">
          <cell r="B327">
            <v>48914</v>
          </cell>
          <cell r="C327">
            <v>416</v>
          </cell>
          <cell r="D327">
            <v>328</v>
          </cell>
          <cell r="E327">
            <v>168</v>
          </cell>
        </row>
        <row r="328">
          <cell r="B328">
            <v>48945</v>
          </cell>
          <cell r="C328">
            <v>400</v>
          </cell>
          <cell r="D328">
            <v>344</v>
          </cell>
          <cell r="E328">
            <v>168</v>
          </cell>
        </row>
        <row r="329">
          <cell r="B329">
            <v>48976</v>
          </cell>
          <cell r="C329">
            <v>384</v>
          </cell>
          <cell r="D329">
            <v>288</v>
          </cell>
          <cell r="E329">
            <v>160</v>
          </cell>
        </row>
        <row r="330">
          <cell r="B330">
            <v>49004</v>
          </cell>
          <cell r="C330">
            <v>432</v>
          </cell>
          <cell r="D330">
            <v>312</v>
          </cell>
          <cell r="E330">
            <v>184</v>
          </cell>
        </row>
        <row r="331">
          <cell r="B331">
            <v>49035</v>
          </cell>
          <cell r="C331">
            <v>400</v>
          </cell>
          <cell r="D331">
            <v>320</v>
          </cell>
          <cell r="E331">
            <v>160</v>
          </cell>
        </row>
        <row r="332">
          <cell r="B332">
            <v>49065</v>
          </cell>
          <cell r="C332">
            <v>416</v>
          </cell>
          <cell r="D332">
            <v>328</v>
          </cell>
          <cell r="E332">
            <v>176</v>
          </cell>
        </row>
        <row r="333">
          <cell r="B333">
            <v>49096</v>
          </cell>
          <cell r="C333">
            <v>416</v>
          </cell>
          <cell r="D333">
            <v>304</v>
          </cell>
          <cell r="E333">
            <v>176</v>
          </cell>
        </row>
        <row r="334">
          <cell r="B334">
            <v>49126</v>
          </cell>
          <cell r="C334">
            <v>400</v>
          </cell>
          <cell r="D334">
            <v>344</v>
          </cell>
          <cell r="E334">
            <v>160</v>
          </cell>
        </row>
        <row r="335">
          <cell r="B335">
            <v>49157</v>
          </cell>
          <cell r="C335">
            <v>432</v>
          </cell>
          <cell r="D335">
            <v>312</v>
          </cell>
          <cell r="E335">
            <v>184</v>
          </cell>
        </row>
        <row r="336">
          <cell r="B336">
            <v>49188</v>
          </cell>
          <cell r="C336">
            <v>400</v>
          </cell>
          <cell r="D336">
            <v>320</v>
          </cell>
          <cell r="E336">
            <v>160</v>
          </cell>
        </row>
        <row r="337">
          <cell r="B337">
            <v>49218</v>
          </cell>
          <cell r="C337">
            <v>416</v>
          </cell>
          <cell r="D337">
            <v>328</v>
          </cell>
          <cell r="E337">
            <v>176</v>
          </cell>
        </row>
        <row r="338">
          <cell r="B338">
            <v>49249</v>
          </cell>
          <cell r="C338">
            <v>400</v>
          </cell>
          <cell r="D338">
            <v>320</v>
          </cell>
          <cell r="E338">
            <v>168</v>
          </cell>
        </row>
        <row r="339">
          <cell r="B339">
            <v>49279</v>
          </cell>
          <cell r="C339">
            <v>400</v>
          </cell>
          <cell r="D339">
            <v>344</v>
          </cell>
          <cell r="E339">
            <v>160</v>
          </cell>
        </row>
        <row r="340">
          <cell r="B340">
            <v>49310</v>
          </cell>
          <cell r="C340">
            <v>416</v>
          </cell>
          <cell r="D340">
            <v>328</v>
          </cell>
          <cell r="E340">
            <v>176</v>
          </cell>
        </row>
        <row r="341">
          <cell r="B341">
            <v>49341</v>
          </cell>
          <cell r="C341">
            <v>384</v>
          </cell>
          <cell r="D341">
            <v>288</v>
          </cell>
          <cell r="E341">
            <v>160</v>
          </cell>
        </row>
        <row r="342">
          <cell r="B342">
            <v>49369</v>
          </cell>
          <cell r="C342">
            <v>432</v>
          </cell>
          <cell r="D342">
            <v>312</v>
          </cell>
          <cell r="E342">
            <v>176</v>
          </cell>
        </row>
        <row r="343">
          <cell r="B343">
            <v>49400</v>
          </cell>
          <cell r="C343">
            <v>400</v>
          </cell>
          <cell r="D343">
            <v>320</v>
          </cell>
          <cell r="E343">
            <v>168</v>
          </cell>
        </row>
        <row r="344">
          <cell r="B344">
            <v>49430</v>
          </cell>
          <cell r="C344">
            <v>416</v>
          </cell>
          <cell r="D344">
            <v>328</v>
          </cell>
          <cell r="E344">
            <v>176</v>
          </cell>
        </row>
        <row r="345">
          <cell r="B345">
            <v>49461</v>
          </cell>
          <cell r="C345">
            <v>416</v>
          </cell>
          <cell r="D345">
            <v>304</v>
          </cell>
          <cell r="E345">
            <v>168</v>
          </cell>
        </row>
        <row r="346">
          <cell r="B346">
            <v>49491</v>
          </cell>
          <cell r="C346">
            <v>400</v>
          </cell>
          <cell r="D346">
            <v>344</v>
          </cell>
          <cell r="E346">
            <v>168</v>
          </cell>
        </row>
        <row r="347">
          <cell r="B347">
            <v>49522</v>
          </cell>
          <cell r="C347">
            <v>432</v>
          </cell>
          <cell r="D347">
            <v>312</v>
          </cell>
          <cell r="E347">
            <v>184</v>
          </cell>
        </row>
        <row r="348">
          <cell r="B348">
            <v>49553</v>
          </cell>
          <cell r="C348">
            <v>384</v>
          </cell>
          <cell r="D348">
            <v>336</v>
          </cell>
          <cell r="E348">
            <v>152</v>
          </cell>
        </row>
        <row r="349">
          <cell r="B349">
            <v>49583</v>
          </cell>
          <cell r="C349">
            <v>432</v>
          </cell>
          <cell r="D349">
            <v>312</v>
          </cell>
          <cell r="E349">
            <v>184</v>
          </cell>
        </row>
        <row r="350">
          <cell r="B350">
            <v>49614</v>
          </cell>
          <cell r="C350">
            <v>400</v>
          </cell>
          <cell r="D350">
            <v>320</v>
          </cell>
          <cell r="E350">
            <v>168</v>
          </cell>
        </row>
        <row r="351">
          <cell r="B351">
            <v>49644</v>
          </cell>
          <cell r="C351">
            <v>400</v>
          </cell>
          <cell r="D351">
            <v>344</v>
          </cell>
          <cell r="E351">
            <v>160</v>
          </cell>
        </row>
        <row r="352">
          <cell r="B352">
            <v>49675</v>
          </cell>
          <cell r="C352">
            <v>416</v>
          </cell>
          <cell r="D352">
            <v>328</v>
          </cell>
          <cell r="E352">
            <v>176</v>
          </cell>
        </row>
        <row r="353">
          <cell r="B353">
            <v>49706</v>
          </cell>
          <cell r="C353">
            <v>400</v>
          </cell>
          <cell r="D353">
            <v>296</v>
          </cell>
          <cell r="E353">
            <v>168</v>
          </cell>
        </row>
        <row r="354">
          <cell r="B354">
            <v>49735</v>
          </cell>
          <cell r="C354">
            <v>416</v>
          </cell>
          <cell r="D354">
            <v>328</v>
          </cell>
          <cell r="E354">
            <v>168</v>
          </cell>
        </row>
        <row r="355">
          <cell r="B355">
            <v>49766</v>
          </cell>
          <cell r="C355">
            <v>416</v>
          </cell>
          <cell r="D355">
            <v>304</v>
          </cell>
          <cell r="E355">
            <v>176</v>
          </cell>
        </row>
        <row r="356">
          <cell r="B356">
            <v>49796</v>
          </cell>
          <cell r="C356">
            <v>416</v>
          </cell>
          <cell r="D356">
            <v>328</v>
          </cell>
          <cell r="E356">
            <v>168</v>
          </cell>
        </row>
        <row r="357">
          <cell r="B357">
            <v>49827</v>
          </cell>
          <cell r="C357">
            <v>400</v>
          </cell>
          <cell r="D357">
            <v>320</v>
          </cell>
          <cell r="E357">
            <v>168</v>
          </cell>
        </row>
        <row r="358">
          <cell r="B358">
            <v>49857</v>
          </cell>
          <cell r="C358">
            <v>416</v>
          </cell>
          <cell r="D358">
            <v>328</v>
          </cell>
          <cell r="E358">
            <v>176</v>
          </cell>
        </row>
        <row r="359">
          <cell r="B359">
            <v>49888</v>
          </cell>
          <cell r="C359">
            <v>416</v>
          </cell>
          <cell r="D359">
            <v>328</v>
          </cell>
          <cell r="E359">
            <v>168</v>
          </cell>
        </row>
        <row r="360">
          <cell r="B360">
            <v>49919</v>
          </cell>
          <cell r="C360">
            <v>400</v>
          </cell>
          <cell r="D360">
            <v>320</v>
          </cell>
          <cell r="E360">
            <v>168</v>
          </cell>
        </row>
        <row r="361">
          <cell r="B361">
            <v>49949</v>
          </cell>
          <cell r="C361">
            <v>432</v>
          </cell>
          <cell r="D361">
            <v>312</v>
          </cell>
          <cell r="E361">
            <v>184</v>
          </cell>
        </row>
        <row r="362">
          <cell r="B362">
            <v>49980</v>
          </cell>
          <cell r="C362">
            <v>384</v>
          </cell>
          <cell r="D362">
            <v>336</v>
          </cell>
          <cell r="E362">
            <v>152</v>
          </cell>
        </row>
        <row r="363">
          <cell r="B363">
            <v>50010</v>
          </cell>
          <cell r="C363">
            <v>416</v>
          </cell>
          <cell r="D363">
            <v>328</v>
          </cell>
          <cell r="E363">
            <v>176</v>
          </cell>
        </row>
        <row r="364">
          <cell r="B364">
            <v>50041</v>
          </cell>
          <cell r="C364">
            <v>416</v>
          </cell>
          <cell r="D364">
            <v>328</v>
          </cell>
          <cell r="E364">
            <v>168</v>
          </cell>
        </row>
        <row r="365">
          <cell r="B365">
            <v>50072</v>
          </cell>
          <cell r="C365">
            <v>384</v>
          </cell>
          <cell r="D365">
            <v>288</v>
          </cell>
          <cell r="E365">
            <v>160</v>
          </cell>
        </row>
        <row r="366">
          <cell r="B366">
            <v>50100</v>
          </cell>
          <cell r="C366">
            <v>416</v>
          </cell>
          <cell r="D366">
            <v>328</v>
          </cell>
          <cell r="E366">
            <v>176</v>
          </cell>
        </row>
        <row r="367">
          <cell r="B367">
            <v>50131</v>
          </cell>
          <cell r="C367">
            <v>416</v>
          </cell>
          <cell r="D367">
            <v>304</v>
          </cell>
          <cell r="E367">
            <v>176</v>
          </cell>
        </row>
        <row r="368">
          <cell r="B368">
            <v>50161</v>
          </cell>
          <cell r="C368">
            <v>400</v>
          </cell>
          <cell r="D368">
            <v>344</v>
          </cell>
          <cell r="E368">
            <v>160</v>
          </cell>
        </row>
        <row r="369">
          <cell r="B369">
            <v>50192</v>
          </cell>
          <cell r="C369">
            <v>416</v>
          </cell>
          <cell r="D369">
            <v>304</v>
          </cell>
          <cell r="E369">
            <v>176</v>
          </cell>
        </row>
        <row r="370">
          <cell r="B370">
            <v>50222</v>
          </cell>
          <cell r="C370">
            <v>416</v>
          </cell>
          <cell r="D370">
            <v>328</v>
          </cell>
          <cell r="E370">
            <v>184</v>
          </cell>
        </row>
        <row r="371">
          <cell r="B371">
            <v>50253</v>
          </cell>
          <cell r="C371">
            <v>416</v>
          </cell>
          <cell r="D371">
            <v>328</v>
          </cell>
          <cell r="E371">
            <v>168</v>
          </cell>
        </row>
        <row r="372">
          <cell r="B372">
            <v>50284</v>
          </cell>
          <cell r="C372">
            <v>400</v>
          </cell>
          <cell r="D372">
            <v>320</v>
          </cell>
          <cell r="E372">
            <v>168</v>
          </cell>
        </row>
        <row r="373">
          <cell r="B373">
            <v>50314</v>
          </cell>
          <cell r="C373">
            <v>432</v>
          </cell>
          <cell r="D373">
            <v>312</v>
          </cell>
          <cell r="E373">
            <v>176</v>
          </cell>
        </row>
        <row r="374">
          <cell r="B374">
            <v>50345</v>
          </cell>
          <cell r="C374">
            <v>384</v>
          </cell>
          <cell r="D374">
            <v>336</v>
          </cell>
          <cell r="E374">
            <v>160</v>
          </cell>
        </row>
        <row r="375">
          <cell r="B375">
            <v>50375</v>
          </cell>
          <cell r="C375">
            <v>416</v>
          </cell>
          <cell r="D375">
            <v>328</v>
          </cell>
          <cell r="E375">
            <v>176</v>
          </cell>
        </row>
        <row r="376">
          <cell r="B376">
            <v>50406</v>
          </cell>
          <cell r="C376">
            <v>400</v>
          </cell>
          <cell r="D376">
            <v>344</v>
          </cell>
          <cell r="E376">
            <v>160</v>
          </cell>
        </row>
        <row r="377">
          <cell r="B377">
            <v>50437</v>
          </cell>
          <cell r="C377">
            <v>384</v>
          </cell>
          <cell r="D377">
            <v>288</v>
          </cell>
          <cell r="E377">
            <v>160</v>
          </cell>
        </row>
        <row r="378">
          <cell r="B378">
            <v>50465</v>
          </cell>
          <cell r="C378">
            <v>432</v>
          </cell>
          <cell r="D378">
            <v>312</v>
          </cell>
          <cell r="E378">
            <v>184</v>
          </cell>
        </row>
        <row r="379">
          <cell r="B379">
            <v>50496</v>
          </cell>
          <cell r="C379">
            <v>416</v>
          </cell>
          <cell r="D379">
            <v>304</v>
          </cell>
          <cell r="E379">
            <v>176</v>
          </cell>
        </row>
        <row r="380">
          <cell r="B380">
            <v>50526</v>
          </cell>
          <cell r="C380">
            <v>400</v>
          </cell>
          <cell r="D380">
            <v>344</v>
          </cell>
          <cell r="E380">
            <v>160</v>
          </cell>
        </row>
        <row r="381">
          <cell r="B381">
            <v>50557</v>
          </cell>
          <cell r="C381">
            <v>416</v>
          </cell>
          <cell r="D381">
            <v>304</v>
          </cell>
          <cell r="E381">
            <v>176</v>
          </cell>
        </row>
        <row r="382">
          <cell r="B382">
            <v>50587</v>
          </cell>
          <cell r="C382">
            <v>416</v>
          </cell>
          <cell r="D382">
            <v>328</v>
          </cell>
          <cell r="E382">
            <v>168</v>
          </cell>
        </row>
        <row r="383">
          <cell r="B383">
            <v>50618</v>
          </cell>
          <cell r="C383">
            <v>416</v>
          </cell>
          <cell r="D383">
            <v>328</v>
          </cell>
          <cell r="E383">
            <v>176</v>
          </cell>
        </row>
        <row r="384">
          <cell r="B384">
            <v>50649</v>
          </cell>
          <cell r="C384">
            <v>400</v>
          </cell>
          <cell r="D384">
            <v>320</v>
          </cell>
          <cell r="E384">
            <v>168</v>
          </cell>
        </row>
        <row r="385">
          <cell r="B385">
            <v>50679</v>
          </cell>
          <cell r="C385">
            <v>416</v>
          </cell>
          <cell r="D385">
            <v>328</v>
          </cell>
          <cell r="E385">
            <v>168</v>
          </cell>
        </row>
        <row r="386">
          <cell r="B386">
            <v>50710</v>
          </cell>
          <cell r="C386">
            <v>400</v>
          </cell>
          <cell r="D386">
            <v>320</v>
          </cell>
          <cell r="E386">
            <v>168</v>
          </cell>
        </row>
        <row r="387">
          <cell r="B387">
            <v>50740</v>
          </cell>
          <cell r="C387">
            <v>416</v>
          </cell>
          <cell r="D387">
            <v>328</v>
          </cell>
          <cell r="E387">
            <v>184</v>
          </cell>
        </row>
        <row r="388">
          <cell r="B388">
            <v>50771</v>
          </cell>
          <cell r="C388">
            <v>400</v>
          </cell>
          <cell r="D388">
            <v>344</v>
          </cell>
          <cell r="E388">
            <v>168</v>
          </cell>
        </row>
        <row r="389">
          <cell r="B389">
            <v>50802</v>
          </cell>
          <cell r="C389">
            <v>384</v>
          </cell>
          <cell r="D389">
            <v>288</v>
          </cell>
          <cell r="E389">
            <v>160</v>
          </cell>
        </row>
        <row r="390">
          <cell r="B390">
            <v>50830</v>
          </cell>
          <cell r="C390">
            <v>432</v>
          </cell>
          <cell r="D390">
            <v>312</v>
          </cell>
          <cell r="E390">
            <v>184</v>
          </cell>
        </row>
        <row r="391">
          <cell r="B391">
            <v>50861</v>
          </cell>
          <cell r="C391">
            <v>416</v>
          </cell>
          <cell r="D391">
            <v>304</v>
          </cell>
          <cell r="E391">
            <v>168</v>
          </cell>
        </row>
        <row r="392">
          <cell r="B392">
            <v>50891</v>
          </cell>
          <cell r="C392">
            <v>400</v>
          </cell>
          <cell r="D392">
            <v>344</v>
          </cell>
          <cell r="E392">
            <v>168</v>
          </cell>
        </row>
        <row r="393">
          <cell r="B393">
            <v>50922</v>
          </cell>
          <cell r="C393">
            <v>416</v>
          </cell>
          <cell r="D393">
            <v>304</v>
          </cell>
          <cell r="E393">
            <v>176</v>
          </cell>
        </row>
        <row r="394">
          <cell r="B394">
            <v>50952</v>
          </cell>
          <cell r="C394">
            <v>400</v>
          </cell>
          <cell r="D394">
            <v>344</v>
          </cell>
          <cell r="E394">
            <v>160</v>
          </cell>
        </row>
        <row r="395">
          <cell r="B395">
            <v>50983</v>
          </cell>
          <cell r="C395">
            <v>432</v>
          </cell>
          <cell r="D395">
            <v>312</v>
          </cell>
          <cell r="E395">
            <v>184</v>
          </cell>
        </row>
        <row r="396">
          <cell r="B396">
            <v>51014</v>
          </cell>
          <cell r="C396">
            <v>400</v>
          </cell>
          <cell r="D396">
            <v>320</v>
          </cell>
          <cell r="E396">
            <v>168</v>
          </cell>
        </row>
        <row r="397">
          <cell r="B397">
            <v>51044</v>
          </cell>
          <cell r="C397">
            <v>416</v>
          </cell>
          <cell r="D397">
            <v>328</v>
          </cell>
          <cell r="E397">
            <v>168</v>
          </cell>
        </row>
        <row r="398">
          <cell r="B398">
            <v>51075</v>
          </cell>
          <cell r="C398">
            <v>400</v>
          </cell>
          <cell r="D398">
            <v>320</v>
          </cell>
          <cell r="E398">
            <v>168</v>
          </cell>
        </row>
        <row r="399">
          <cell r="B399">
            <v>51105</v>
          </cell>
          <cell r="C399">
            <v>416</v>
          </cell>
          <cell r="D399">
            <v>328</v>
          </cell>
          <cell r="E399">
            <v>168</v>
          </cell>
        </row>
        <row r="400">
          <cell r="B400">
            <v>51136</v>
          </cell>
          <cell r="C400">
            <v>400</v>
          </cell>
          <cell r="D400">
            <v>344</v>
          </cell>
          <cell r="E400">
            <v>168</v>
          </cell>
        </row>
        <row r="401">
          <cell r="B401">
            <v>51167</v>
          </cell>
          <cell r="C401">
            <v>400</v>
          </cell>
          <cell r="D401">
            <v>296</v>
          </cell>
          <cell r="E401">
            <v>168</v>
          </cell>
        </row>
        <row r="402">
          <cell r="B402">
            <v>51196</v>
          </cell>
          <cell r="C402">
            <v>432</v>
          </cell>
          <cell r="D402">
            <v>312</v>
          </cell>
          <cell r="E402">
            <v>176</v>
          </cell>
        </row>
        <row r="403">
          <cell r="B403">
            <v>51227</v>
          </cell>
          <cell r="C403">
            <v>400</v>
          </cell>
          <cell r="D403">
            <v>320</v>
          </cell>
          <cell r="E403">
            <v>168</v>
          </cell>
        </row>
        <row r="404">
          <cell r="B404">
            <v>51257</v>
          </cell>
          <cell r="C404">
            <v>416</v>
          </cell>
          <cell r="D404">
            <v>328</v>
          </cell>
          <cell r="E404">
            <v>176</v>
          </cell>
        </row>
        <row r="405">
          <cell r="B405">
            <v>51288</v>
          </cell>
          <cell r="C405">
            <v>416</v>
          </cell>
          <cell r="D405">
            <v>304</v>
          </cell>
          <cell r="E405">
            <v>168</v>
          </cell>
        </row>
        <row r="406">
          <cell r="B406">
            <v>51318</v>
          </cell>
          <cell r="C406">
            <v>400</v>
          </cell>
          <cell r="D406">
            <v>344</v>
          </cell>
          <cell r="E406">
            <v>168</v>
          </cell>
        </row>
        <row r="407">
          <cell r="B407">
            <v>51349</v>
          </cell>
          <cell r="C407">
            <v>432</v>
          </cell>
          <cell r="D407">
            <v>312</v>
          </cell>
          <cell r="E407">
            <v>184</v>
          </cell>
        </row>
        <row r="408">
          <cell r="B408">
            <v>51380</v>
          </cell>
          <cell r="C408">
            <v>384</v>
          </cell>
          <cell r="D408">
            <v>336</v>
          </cell>
          <cell r="E408">
            <v>152</v>
          </cell>
        </row>
        <row r="409">
          <cell r="B409">
            <v>51410</v>
          </cell>
          <cell r="C409">
            <v>432</v>
          </cell>
          <cell r="D409">
            <v>312</v>
          </cell>
          <cell r="E409">
            <v>184</v>
          </cell>
        </row>
        <row r="410">
          <cell r="B410">
            <v>51441</v>
          </cell>
          <cell r="C410">
            <v>400</v>
          </cell>
          <cell r="D410">
            <v>320</v>
          </cell>
          <cell r="E410">
            <v>168</v>
          </cell>
        </row>
        <row r="411">
          <cell r="B411">
            <v>51471</v>
          </cell>
          <cell r="C411">
            <v>400</v>
          </cell>
          <cell r="D411">
            <v>344</v>
          </cell>
          <cell r="E411">
            <v>160</v>
          </cell>
        </row>
        <row r="412">
          <cell r="B412">
            <v>51502</v>
          </cell>
          <cell r="C412">
            <v>416</v>
          </cell>
          <cell r="D412">
            <v>328</v>
          </cell>
          <cell r="E412">
            <v>176</v>
          </cell>
        </row>
        <row r="413">
          <cell r="B413">
            <v>51533</v>
          </cell>
          <cell r="C413">
            <v>384</v>
          </cell>
          <cell r="D413">
            <v>288</v>
          </cell>
          <cell r="E413">
            <v>160</v>
          </cell>
        </row>
        <row r="414">
          <cell r="B414">
            <v>51561</v>
          </cell>
          <cell r="C414">
            <v>416</v>
          </cell>
          <cell r="D414">
            <v>328</v>
          </cell>
          <cell r="E414">
            <v>168</v>
          </cell>
        </row>
        <row r="415">
          <cell r="B415">
            <v>51592</v>
          </cell>
          <cell r="C415">
            <v>416</v>
          </cell>
          <cell r="D415">
            <v>304</v>
          </cell>
          <cell r="E415">
            <v>176</v>
          </cell>
        </row>
        <row r="416">
          <cell r="B416">
            <v>51622</v>
          </cell>
          <cell r="C416">
            <v>416</v>
          </cell>
          <cell r="D416">
            <v>328</v>
          </cell>
          <cell r="E416">
            <v>176</v>
          </cell>
        </row>
        <row r="417">
          <cell r="B417">
            <v>51653</v>
          </cell>
          <cell r="C417">
            <v>400</v>
          </cell>
          <cell r="D417">
            <v>320</v>
          </cell>
          <cell r="E417">
            <v>160</v>
          </cell>
        </row>
        <row r="418">
          <cell r="B418">
            <v>51683</v>
          </cell>
          <cell r="C418">
            <v>416</v>
          </cell>
          <cell r="D418">
            <v>328</v>
          </cell>
          <cell r="E418">
            <v>176</v>
          </cell>
        </row>
        <row r="419">
          <cell r="B419">
            <v>51714</v>
          </cell>
          <cell r="C419">
            <v>432</v>
          </cell>
          <cell r="D419">
            <v>312</v>
          </cell>
          <cell r="E419">
            <v>176</v>
          </cell>
        </row>
        <row r="420">
          <cell r="B420">
            <v>51745</v>
          </cell>
          <cell r="C420">
            <v>384</v>
          </cell>
          <cell r="D420">
            <v>336</v>
          </cell>
          <cell r="E420">
            <v>160</v>
          </cell>
        </row>
        <row r="421">
          <cell r="B421">
            <v>51775</v>
          </cell>
          <cell r="C421">
            <v>432</v>
          </cell>
          <cell r="D421">
            <v>312</v>
          </cell>
          <cell r="E421">
            <v>184</v>
          </cell>
        </row>
        <row r="422">
          <cell r="B422">
            <v>51806</v>
          </cell>
          <cell r="C422">
            <v>400</v>
          </cell>
          <cell r="D422">
            <v>320</v>
          </cell>
          <cell r="E422">
            <v>160</v>
          </cell>
        </row>
        <row r="423">
          <cell r="B423">
            <v>51836</v>
          </cell>
          <cell r="C423">
            <v>400</v>
          </cell>
          <cell r="D423">
            <v>344</v>
          </cell>
          <cell r="E423">
            <v>168</v>
          </cell>
        </row>
        <row r="424">
          <cell r="B424">
            <v>51867</v>
          </cell>
          <cell r="C424">
            <v>416</v>
          </cell>
          <cell r="D424">
            <v>328</v>
          </cell>
          <cell r="E424">
            <v>176</v>
          </cell>
        </row>
        <row r="425">
          <cell r="B425">
            <v>51898</v>
          </cell>
          <cell r="C425">
            <v>384</v>
          </cell>
          <cell r="D425">
            <v>288</v>
          </cell>
          <cell r="E425">
            <v>160</v>
          </cell>
        </row>
        <row r="426">
          <cell r="B426">
            <v>51926</v>
          </cell>
          <cell r="C426">
            <v>416</v>
          </cell>
          <cell r="D426">
            <v>328</v>
          </cell>
          <cell r="E426">
            <v>168</v>
          </cell>
        </row>
        <row r="427">
          <cell r="B427">
            <v>51957</v>
          </cell>
          <cell r="C427">
            <v>416</v>
          </cell>
          <cell r="D427">
            <v>304</v>
          </cell>
          <cell r="E427">
            <v>176</v>
          </cell>
        </row>
        <row r="428">
          <cell r="B428">
            <v>51987</v>
          </cell>
          <cell r="C428">
            <v>416</v>
          </cell>
          <cell r="D428">
            <v>328</v>
          </cell>
          <cell r="E428">
            <v>168</v>
          </cell>
        </row>
        <row r="429">
          <cell r="B429">
            <v>52018</v>
          </cell>
          <cell r="C429">
            <v>400</v>
          </cell>
          <cell r="D429">
            <v>320</v>
          </cell>
          <cell r="E429">
            <v>168</v>
          </cell>
        </row>
        <row r="430">
          <cell r="B430">
            <v>52048</v>
          </cell>
          <cell r="C430">
            <v>416</v>
          </cell>
          <cell r="D430">
            <v>328</v>
          </cell>
          <cell r="E430">
            <v>176</v>
          </cell>
        </row>
        <row r="431">
          <cell r="B431">
            <v>52079</v>
          </cell>
          <cell r="C431">
            <v>416</v>
          </cell>
          <cell r="D431">
            <v>328</v>
          </cell>
          <cell r="E431">
            <v>168</v>
          </cell>
        </row>
        <row r="432">
          <cell r="B432">
            <v>52110</v>
          </cell>
          <cell r="C432">
            <v>400</v>
          </cell>
          <cell r="D432">
            <v>320</v>
          </cell>
          <cell r="E432">
            <v>168</v>
          </cell>
        </row>
        <row r="433">
          <cell r="B433">
            <v>52140</v>
          </cell>
          <cell r="C433">
            <v>432</v>
          </cell>
          <cell r="D433">
            <v>312</v>
          </cell>
          <cell r="E433">
            <v>184</v>
          </cell>
        </row>
        <row r="434">
          <cell r="B434">
            <v>52171</v>
          </cell>
          <cell r="C434">
            <v>384</v>
          </cell>
          <cell r="D434">
            <v>336</v>
          </cell>
          <cell r="E434">
            <v>152</v>
          </cell>
        </row>
        <row r="435">
          <cell r="B435">
            <v>52201</v>
          </cell>
          <cell r="C435">
            <v>416</v>
          </cell>
          <cell r="D435">
            <v>328</v>
          </cell>
          <cell r="E435">
            <v>176</v>
          </cell>
        </row>
        <row r="436">
          <cell r="B436">
            <v>52232</v>
          </cell>
          <cell r="C436">
            <v>416</v>
          </cell>
          <cell r="D436">
            <v>328</v>
          </cell>
          <cell r="E436">
            <v>168</v>
          </cell>
        </row>
        <row r="437">
          <cell r="B437">
            <v>52263</v>
          </cell>
          <cell r="C437">
            <v>384</v>
          </cell>
          <cell r="D437">
            <v>288</v>
          </cell>
          <cell r="E437">
            <v>160</v>
          </cell>
        </row>
        <row r="438">
          <cell r="B438">
            <v>52291</v>
          </cell>
          <cell r="C438">
            <v>416</v>
          </cell>
          <cell r="D438">
            <v>328</v>
          </cell>
          <cell r="E438">
            <v>176</v>
          </cell>
        </row>
        <row r="439">
          <cell r="B439">
            <v>52322</v>
          </cell>
          <cell r="C439">
            <v>416</v>
          </cell>
          <cell r="D439">
            <v>304</v>
          </cell>
          <cell r="E439">
            <v>176</v>
          </cell>
        </row>
        <row r="440">
          <cell r="B440">
            <v>52352</v>
          </cell>
          <cell r="C440">
            <v>400</v>
          </cell>
          <cell r="D440">
            <v>344</v>
          </cell>
          <cell r="E440">
            <v>160</v>
          </cell>
        </row>
        <row r="441">
          <cell r="B441">
            <v>52383</v>
          </cell>
          <cell r="C441">
            <v>416</v>
          </cell>
          <cell r="D441">
            <v>304</v>
          </cell>
          <cell r="E441">
            <v>176</v>
          </cell>
        </row>
        <row r="442">
          <cell r="B442">
            <v>52413</v>
          </cell>
          <cell r="C442">
            <v>416</v>
          </cell>
          <cell r="D442">
            <v>328</v>
          </cell>
          <cell r="E442">
            <v>184</v>
          </cell>
        </row>
        <row r="443">
          <cell r="B443">
            <v>52444</v>
          </cell>
          <cell r="C443">
            <v>416</v>
          </cell>
          <cell r="D443">
            <v>328</v>
          </cell>
          <cell r="E443">
            <v>168</v>
          </cell>
        </row>
        <row r="444">
          <cell r="B444">
            <v>52475</v>
          </cell>
          <cell r="C444">
            <v>400</v>
          </cell>
          <cell r="D444">
            <v>320</v>
          </cell>
          <cell r="E444">
            <v>168</v>
          </cell>
        </row>
        <row r="445">
          <cell r="B445">
            <v>52505</v>
          </cell>
          <cell r="C445">
            <v>432</v>
          </cell>
          <cell r="D445">
            <v>312</v>
          </cell>
          <cell r="E445">
            <v>176</v>
          </cell>
        </row>
        <row r="446">
          <cell r="B446">
            <v>52536</v>
          </cell>
          <cell r="C446">
            <v>384</v>
          </cell>
          <cell r="D446">
            <v>336</v>
          </cell>
          <cell r="E446">
            <v>160</v>
          </cell>
        </row>
        <row r="447">
          <cell r="B447">
            <v>52566</v>
          </cell>
          <cell r="C447">
            <v>416</v>
          </cell>
          <cell r="D447">
            <v>328</v>
          </cell>
          <cell r="E447">
            <v>176</v>
          </cell>
        </row>
        <row r="448">
          <cell r="B448">
            <v>52597</v>
          </cell>
          <cell r="C448">
            <v>400</v>
          </cell>
          <cell r="D448">
            <v>344</v>
          </cell>
          <cell r="E448">
            <v>160</v>
          </cell>
        </row>
        <row r="449">
          <cell r="B449">
            <v>52628</v>
          </cell>
          <cell r="C449">
            <v>400</v>
          </cell>
          <cell r="D449">
            <v>296</v>
          </cell>
          <cell r="E449">
            <v>168</v>
          </cell>
        </row>
        <row r="450">
          <cell r="B450">
            <v>52657</v>
          </cell>
          <cell r="C450">
            <v>432</v>
          </cell>
          <cell r="D450">
            <v>312</v>
          </cell>
          <cell r="E450">
            <v>184</v>
          </cell>
        </row>
        <row r="451">
          <cell r="B451">
            <v>52688</v>
          </cell>
          <cell r="C451">
            <v>416</v>
          </cell>
          <cell r="D451">
            <v>304</v>
          </cell>
          <cell r="E451">
            <v>168</v>
          </cell>
        </row>
        <row r="452">
          <cell r="B452">
            <v>52718</v>
          </cell>
          <cell r="C452">
            <v>400</v>
          </cell>
          <cell r="D452">
            <v>344</v>
          </cell>
          <cell r="E452">
            <v>168</v>
          </cell>
        </row>
        <row r="453">
          <cell r="B453">
            <v>52749</v>
          </cell>
          <cell r="C453">
            <v>416</v>
          </cell>
          <cell r="D453">
            <v>304</v>
          </cell>
          <cell r="E453">
            <v>176</v>
          </cell>
        </row>
        <row r="454">
          <cell r="B454">
            <v>52779</v>
          </cell>
          <cell r="C454">
            <v>400</v>
          </cell>
          <cell r="D454">
            <v>344</v>
          </cell>
          <cell r="E454">
            <v>160</v>
          </cell>
        </row>
        <row r="455">
          <cell r="B455">
            <v>52810</v>
          </cell>
          <cell r="C455">
            <v>432</v>
          </cell>
          <cell r="D455">
            <v>312</v>
          </cell>
          <cell r="E455">
            <v>184</v>
          </cell>
        </row>
        <row r="456">
          <cell r="B456">
            <v>52841</v>
          </cell>
          <cell r="C456">
            <v>400</v>
          </cell>
          <cell r="D456">
            <v>320</v>
          </cell>
          <cell r="E456">
            <v>168</v>
          </cell>
        </row>
        <row r="457">
          <cell r="B457">
            <v>52871</v>
          </cell>
          <cell r="C457">
            <v>416</v>
          </cell>
          <cell r="D457">
            <v>328</v>
          </cell>
          <cell r="E457">
            <v>168</v>
          </cell>
        </row>
        <row r="458">
          <cell r="B458">
            <v>52902</v>
          </cell>
          <cell r="C458">
            <v>400</v>
          </cell>
          <cell r="D458">
            <v>320</v>
          </cell>
          <cell r="E458">
            <v>168</v>
          </cell>
        </row>
        <row r="459">
          <cell r="B459">
            <v>52932</v>
          </cell>
          <cell r="C459">
            <v>416</v>
          </cell>
          <cell r="D459">
            <v>328</v>
          </cell>
          <cell r="E459">
            <v>168</v>
          </cell>
        </row>
        <row r="460">
          <cell r="B460">
            <v>52963</v>
          </cell>
          <cell r="C460">
            <v>400</v>
          </cell>
          <cell r="D460">
            <v>344</v>
          </cell>
          <cell r="E460">
            <v>168</v>
          </cell>
        </row>
        <row r="461">
          <cell r="B461">
            <v>52994</v>
          </cell>
          <cell r="C461">
            <v>384</v>
          </cell>
          <cell r="D461">
            <v>288</v>
          </cell>
          <cell r="E461">
            <v>160</v>
          </cell>
        </row>
        <row r="462">
          <cell r="B462">
            <v>53022</v>
          </cell>
          <cell r="C462">
            <v>432</v>
          </cell>
          <cell r="D462">
            <v>312</v>
          </cell>
          <cell r="E462">
            <v>184</v>
          </cell>
        </row>
        <row r="463">
          <cell r="B463">
            <v>53053</v>
          </cell>
          <cell r="C463">
            <v>400</v>
          </cell>
          <cell r="D463">
            <v>320</v>
          </cell>
          <cell r="E463">
            <v>160</v>
          </cell>
        </row>
        <row r="464">
          <cell r="B464">
            <v>53083</v>
          </cell>
          <cell r="C464">
            <v>416</v>
          </cell>
          <cell r="D464">
            <v>328</v>
          </cell>
          <cell r="E464">
            <v>176</v>
          </cell>
        </row>
        <row r="465">
          <cell r="B465">
            <v>53114</v>
          </cell>
          <cell r="C465">
            <v>416</v>
          </cell>
          <cell r="D465">
            <v>304</v>
          </cell>
          <cell r="E465">
            <v>176</v>
          </cell>
        </row>
        <row r="466">
          <cell r="B466">
            <v>53144</v>
          </cell>
          <cell r="C466">
            <v>400</v>
          </cell>
          <cell r="D466">
            <v>344</v>
          </cell>
          <cell r="E466">
            <v>160</v>
          </cell>
        </row>
        <row r="467">
          <cell r="B467">
            <v>53175</v>
          </cell>
          <cell r="C467">
            <v>432</v>
          </cell>
          <cell r="D467">
            <v>312</v>
          </cell>
          <cell r="E467">
            <v>184</v>
          </cell>
        </row>
        <row r="468">
          <cell r="B468">
            <v>53206</v>
          </cell>
          <cell r="C468">
            <v>400</v>
          </cell>
          <cell r="D468">
            <v>320</v>
          </cell>
          <cell r="E468">
            <v>160</v>
          </cell>
        </row>
        <row r="469">
          <cell r="B469">
            <v>53236</v>
          </cell>
          <cell r="C469">
            <v>416</v>
          </cell>
          <cell r="D469">
            <v>328</v>
          </cell>
          <cell r="E469">
            <v>176</v>
          </cell>
        </row>
        <row r="470">
          <cell r="B470">
            <v>53267</v>
          </cell>
          <cell r="C470">
            <v>400</v>
          </cell>
          <cell r="D470">
            <v>320</v>
          </cell>
          <cell r="E470">
            <v>168</v>
          </cell>
        </row>
        <row r="471">
          <cell r="B471">
            <v>53297</v>
          </cell>
          <cell r="C471">
            <v>400</v>
          </cell>
          <cell r="D471">
            <v>344</v>
          </cell>
          <cell r="E471">
            <v>160</v>
          </cell>
        </row>
        <row r="472">
          <cell r="B472">
            <v>53328</v>
          </cell>
          <cell r="C472">
            <v>416</v>
          </cell>
          <cell r="D472">
            <v>328</v>
          </cell>
          <cell r="E472">
            <v>176</v>
          </cell>
        </row>
        <row r="473">
          <cell r="B473">
            <v>53359</v>
          </cell>
          <cell r="C473">
            <v>384</v>
          </cell>
          <cell r="D473">
            <v>288</v>
          </cell>
          <cell r="E473">
            <v>160</v>
          </cell>
        </row>
        <row r="474">
          <cell r="B474">
            <v>53387</v>
          </cell>
          <cell r="C474">
            <v>432</v>
          </cell>
          <cell r="D474">
            <v>312</v>
          </cell>
          <cell r="E474">
            <v>176</v>
          </cell>
        </row>
        <row r="475">
          <cell r="B475">
            <v>53418</v>
          </cell>
          <cell r="C475">
            <v>400</v>
          </cell>
          <cell r="D475">
            <v>320</v>
          </cell>
          <cell r="E475">
            <v>168</v>
          </cell>
        </row>
        <row r="476">
          <cell r="B476">
            <v>53448</v>
          </cell>
          <cell r="C476">
            <v>416</v>
          </cell>
          <cell r="D476">
            <v>328</v>
          </cell>
          <cell r="E476">
            <v>176</v>
          </cell>
        </row>
        <row r="477">
          <cell r="B477">
            <v>53479</v>
          </cell>
          <cell r="C477">
            <v>416</v>
          </cell>
          <cell r="D477">
            <v>304</v>
          </cell>
          <cell r="E477">
            <v>168</v>
          </cell>
        </row>
        <row r="478">
          <cell r="B478">
            <v>53509</v>
          </cell>
          <cell r="C478">
            <v>400</v>
          </cell>
          <cell r="D478">
            <v>344</v>
          </cell>
          <cell r="E478">
            <v>168</v>
          </cell>
        </row>
        <row r="479">
          <cell r="B479">
            <v>53540</v>
          </cell>
          <cell r="C479">
            <v>432</v>
          </cell>
          <cell r="D479">
            <v>312</v>
          </cell>
          <cell r="E479">
            <v>184</v>
          </cell>
        </row>
        <row r="480">
          <cell r="B480">
            <v>53571</v>
          </cell>
          <cell r="C480">
            <v>384</v>
          </cell>
          <cell r="D480">
            <v>336</v>
          </cell>
          <cell r="E480">
            <v>152</v>
          </cell>
        </row>
        <row r="481">
          <cell r="B481">
            <v>53601</v>
          </cell>
          <cell r="C481">
            <v>432</v>
          </cell>
          <cell r="D481">
            <v>312</v>
          </cell>
          <cell r="E481">
            <v>184</v>
          </cell>
        </row>
        <row r="482">
          <cell r="B482">
            <v>53632</v>
          </cell>
          <cell r="C482">
            <v>400</v>
          </cell>
          <cell r="D482">
            <v>320</v>
          </cell>
          <cell r="E482">
            <v>168</v>
          </cell>
        </row>
        <row r="483">
          <cell r="B483">
            <v>53662</v>
          </cell>
          <cell r="C483">
            <v>400</v>
          </cell>
          <cell r="D483">
            <v>344</v>
          </cell>
          <cell r="E483">
            <v>160</v>
          </cell>
        </row>
        <row r="484">
          <cell r="B484">
            <v>53693</v>
          </cell>
          <cell r="C484">
            <v>416</v>
          </cell>
          <cell r="D484">
            <v>328</v>
          </cell>
          <cell r="E484">
            <v>176</v>
          </cell>
        </row>
        <row r="485">
          <cell r="B485">
            <v>53724</v>
          </cell>
          <cell r="C485">
            <v>384</v>
          </cell>
          <cell r="D485">
            <v>288</v>
          </cell>
          <cell r="E485">
            <v>160</v>
          </cell>
        </row>
        <row r="486">
          <cell r="B486">
            <v>53752</v>
          </cell>
          <cell r="C486">
            <v>416</v>
          </cell>
          <cell r="D486">
            <v>328</v>
          </cell>
          <cell r="E486">
            <v>168</v>
          </cell>
        </row>
        <row r="487">
          <cell r="B487">
            <v>53783</v>
          </cell>
          <cell r="C487">
            <v>416</v>
          </cell>
          <cell r="D487">
            <v>304</v>
          </cell>
          <cell r="E487">
            <v>176</v>
          </cell>
        </row>
        <row r="488">
          <cell r="B488">
            <v>53813</v>
          </cell>
          <cell r="C488">
            <v>416</v>
          </cell>
          <cell r="D488">
            <v>328</v>
          </cell>
          <cell r="E488">
            <v>176</v>
          </cell>
        </row>
        <row r="489">
          <cell r="B489">
            <v>53844</v>
          </cell>
          <cell r="C489">
            <v>400</v>
          </cell>
          <cell r="D489">
            <v>320</v>
          </cell>
          <cell r="E489">
            <v>160</v>
          </cell>
        </row>
        <row r="490">
          <cell r="B490">
            <v>53874</v>
          </cell>
          <cell r="C490">
            <v>416</v>
          </cell>
          <cell r="D490">
            <v>328</v>
          </cell>
          <cell r="E490">
            <v>176</v>
          </cell>
        </row>
        <row r="491">
          <cell r="B491">
            <v>53905</v>
          </cell>
          <cell r="C491">
            <v>432</v>
          </cell>
          <cell r="D491">
            <v>312</v>
          </cell>
          <cell r="E491">
            <v>176</v>
          </cell>
        </row>
        <row r="492">
          <cell r="B492">
            <v>53936</v>
          </cell>
          <cell r="C492">
            <v>384</v>
          </cell>
          <cell r="D492">
            <v>336</v>
          </cell>
          <cell r="E492">
            <v>160</v>
          </cell>
        </row>
        <row r="493">
          <cell r="B493">
            <v>53966</v>
          </cell>
          <cell r="C493">
            <v>432</v>
          </cell>
          <cell r="D493">
            <v>312</v>
          </cell>
          <cell r="E493">
            <v>184</v>
          </cell>
        </row>
        <row r="494">
          <cell r="B494">
            <v>53997</v>
          </cell>
          <cell r="C494">
            <v>400</v>
          </cell>
          <cell r="D494">
            <v>320</v>
          </cell>
          <cell r="E494">
            <v>160</v>
          </cell>
        </row>
        <row r="495">
          <cell r="B495">
            <v>54027</v>
          </cell>
          <cell r="C495">
            <v>400</v>
          </cell>
          <cell r="D495">
            <v>344</v>
          </cell>
          <cell r="E495">
            <v>168</v>
          </cell>
        </row>
        <row r="496">
          <cell r="B496">
            <v>54058</v>
          </cell>
          <cell r="C496">
            <v>416</v>
          </cell>
          <cell r="D496">
            <v>328</v>
          </cell>
          <cell r="E496">
            <v>176</v>
          </cell>
        </row>
        <row r="497">
          <cell r="B497">
            <v>54089</v>
          </cell>
          <cell r="C497">
            <v>400</v>
          </cell>
          <cell r="D497">
            <v>296</v>
          </cell>
          <cell r="E497">
            <v>160</v>
          </cell>
        </row>
        <row r="498">
          <cell r="B498">
            <v>54118</v>
          </cell>
          <cell r="C498">
            <v>416</v>
          </cell>
          <cell r="D498">
            <v>328</v>
          </cell>
          <cell r="E498">
            <v>176</v>
          </cell>
        </row>
        <row r="499">
          <cell r="B499">
            <v>54149</v>
          </cell>
          <cell r="C499">
            <v>416</v>
          </cell>
          <cell r="D499">
            <v>304</v>
          </cell>
          <cell r="E499">
            <v>176</v>
          </cell>
        </row>
        <row r="500">
          <cell r="B500">
            <v>54179</v>
          </cell>
          <cell r="C500">
            <v>400</v>
          </cell>
          <cell r="D500">
            <v>344</v>
          </cell>
          <cell r="E500">
            <v>160</v>
          </cell>
        </row>
        <row r="501">
          <cell r="B501">
            <v>54210</v>
          </cell>
          <cell r="C501">
            <v>416</v>
          </cell>
          <cell r="D501">
            <v>304</v>
          </cell>
          <cell r="E501">
            <v>176</v>
          </cell>
        </row>
        <row r="502">
          <cell r="B502">
            <v>54240</v>
          </cell>
          <cell r="C502">
            <v>416</v>
          </cell>
          <cell r="D502">
            <v>328</v>
          </cell>
          <cell r="E502">
            <v>184</v>
          </cell>
        </row>
        <row r="503">
          <cell r="B503">
            <v>54271</v>
          </cell>
          <cell r="C503">
            <v>416</v>
          </cell>
          <cell r="D503">
            <v>328</v>
          </cell>
          <cell r="E503">
            <v>168</v>
          </cell>
        </row>
        <row r="504">
          <cell r="B504">
            <v>54302</v>
          </cell>
          <cell r="C504">
            <v>400</v>
          </cell>
          <cell r="D504">
            <v>320</v>
          </cell>
          <cell r="E504">
            <v>168</v>
          </cell>
        </row>
        <row r="505">
          <cell r="B505">
            <v>54332</v>
          </cell>
          <cell r="C505">
            <v>432</v>
          </cell>
          <cell r="D505">
            <v>312</v>
          </cell>
          <cell r="E505">
            <v>176</v>
          </cell>
        </row>
        <row r="506">
          <cell r="B506">
            <v>54363</v>
          </cell>
          <cell r="C506">
            <v>384</v>
          </cell>
          <cell r="D506">
            <v>336</v>
          </cell>
          <cell r="E506">
            <v>160</v>
          </cell>
        </row>
        <row r="507">
          <cell r="B507">
            <v>54393</v>
          </cell>
          <cell r="C507">
            <v>416</v>
          </cell>
          <cell r="D507">
            <v>328</v>
          </cell>
          <cell r="E507">
            <v>176</v>
          </cell>
        </row>
        <row r="508">
          <cell r="B508">
            <v>54424</v>
          </cell>
          <cell r="C508">
            <v>400</v>
          </cell>
          <cell r="D508">
            <v>344</v>
          </cell>
          <cell r="E508">
            <v>160</v>
          </cell>
        </row>
        <row r="509">
          <cell r="B509">
            <v>54455</v>
          </cell>
          <cell r="C509">
            <v>384</v>
          </cell>
          <cell r="D509">
            <v>288</v>
          </cell>
          <cell r="E509">
            <v>160</v>
          </cell>
        </row>
        <row r="510">
          <cell r="B510">
            <v>54483</v>
          </cell>
          <cell r="C510">
            <v>432</v>
          </cell>
          <cell r="D510">
            <v>312</v>
          </cell>
          <cell r="E510">
            <v>184</v>
          </cell>
        </row>
        <row r="511">
          <cell r="B511">
            <v>54514</v>
          </cell>
          <cell r="C511">
            <v>416</v>
          </cell>
          <cell r="D511">
            <v>304</v>
          </cell>
          <cell r="E511">
            <v>176</v>
          </cell>
        </row>
        <row r="512">
          <cell r="B512">
            <v>54544</v>
          </cell>
          <cell r="C512">
            <v>400</v>
          </cell>
          <cell r="D512">
            <v>344</v>
          </cell>
          <cell r="E512">
            <v>160</v>
          </cell>
        </row>
        <row r="513">
          <cell r="B513">
            <v>54575</v>
          </cell>
          <cell r="C513">
            <v>416</v>
          </cell>
          <cell r="D513">
            <v>304</v>
          </cell>
          <cell r="E513">
            <v>176</v>
          </cell>
        </row>
        <row r="514">
          <cell r="B514">
            <v>54605</v>
          </cell>
          <cell r="C514">
            <v>416</v>
          </cell>
          <cell r="D514">
            <v>328</v>
          </cell>
          <cell r="E514">
            <v>168</v>
          </cell>
        </row>
        <row r="515">
          <cell r="B515">
            <v>54636</v>
          </cell>
          <cell r="C515">
            <v>416</v>
          </cell>
          <cell r="D515">
            <v>328</v>
          </cell>
          <cell r="E515">
            <v>176</v>
          </cell>
        </row>
        <row r="516">
          <cell r="B516">
            <v>54667</v>
          </cell>
          <cell r="C516">
            <v>400</v>
          </cell>
          <cell r="D516">
            <v>320</v>
          </cell>
          <cell r="E516">
            <v>168</v>
          </cell>
        </row>
        <row r="517">
          <cell r="B517">
            <v>54697</v>
          </cell>
          <cell r="C517">
            <v>416</v>
          </cell>
          <cell r="D517">
            <v>328</v>
          </cell>
          <cell r="E517">
            <v>168</v>
          </cell>
        </row>
        <row r="518">
          <cell r="B518">
            <v>54728</v>
          </cell>
          <cell r="C518">
            <v>400</v>
          </cell>
          <cell r="D518">
            <v>320</v>
          </cell>
          <cell r="E518">
            <v>168</v>
          </cell>
        </row>
        <row r="519">
          <cell r="B519">
            <v>54758</v>
          </cell>
          <cell r="C519">
            <v>416</v>
          </cell>
          <cell r="D519">
            <v>328</v>
          </cell>
          <cell r="E519">
            <v>184</v>
          </cell>
        </row>
        <row r="520">
          <cell r="B520">
            <v>54789</v>
          </cell>
          <cell r="C520">
            <v>400</v>
          </cell>
          <cell r="D520">
            <v>344</v>
          </cell>
          <cell r="E520">
            <v>168</v>
          </cell>
        </row>
        <row r="521">
          <cell r="B521">
            <v>54820</v>
          </cell>
          <cell r="C521">
            <v>384</v>
          </cell>
          <cell r="D521">
            <v>288</v>
          </cell>
          <cell r="E521">
            <v>160</v>
          </cell>
        </row>
        <row r="522">
          <cell r="B522">
            <v>54848</v>
          </cell>
          <cell r="C522">
            <v>432</v>
          </cell>
          <cell r="D522">
            <v>312</v>
          </cell>
          <cell r="E522">
            <v>184</v>
          </cell>
        </row>
        <row r="523">
          <cell r="B523">
            <v>54879</v>
          </cell>
          <cell r="C523">
            <v>416</v>
          </cell>
          <cell r="D523">
            <v>304</v>
          </cell>
          <cell r="E523">
            <v>168</v>
          </cell>
        </row>
        <row r="524">
          <cell r="B524">
            <v>54909</v>
          </cell>
          <cell r="C524">
            <v>400</v>
          </cell>
          <cell r="D524">
            <v>344</v>
          </cell>
          <cell r="E524">
            <v>168</v>
          </cell>
        </row>
        <row r="525">
          <cell r="B525">
            <v>54940</v>
          </cell>
          <cell r="C525">
            <v>416</v>
          </cell>
          <cell r="D525">
            <v>304</v>
          </cell>
          <cell r="E525">
            <v>176</v>
          </cell>
        </row>
        <row r="526">
          <cell r="B526">
            <v>54970</v>
          </cell>
          <cell r="C526">
            <v>400</v>
          </cell>
          <cell r="D526">
            <v>344</v>
          </cell>
          <cell r="E526">
            <v>160</v>
          </cell>
        </row>
        <row r="527">
          <cell r="B527">
            <v>55001</v>
          </cell>
          <cell r="C527">
            <v>432</v>
          </cell>
          <cell r="D527">
            <v>312</v>
          </cell>
          <cell r="E527">
            <v>184</v>
          </cell>
        </row>
        <row r="528">
          <cell r="B528">
            <v>55032</v>
          </cell>
          <cell r="C528">
            <v>400</v>
          </cell>
          <cell r="D528">
            <v>320</v>
          </cell>
          <cell r="E528">
            <v>168</v>
          </cell>
        </row>
        <row r="529">
          <cell r="B529">
            <v>55062</v>
          </cell>
          <cell r="C529">
            <v>416</v>
          </cell>
          <cell r="D529">
            <v>328</v>
          </cell>
          <cell r="E529">
            <v>168</v>
          </cell>
        </row>
        <row r="530">
          <cell r="B530">
            <v>55093</v>
          </cell>
          <cell r="C530">
            <v>400</v>
          </cell>
          <cell r="D530">
            <v>320</v>
          </cell>
          <cell r="E530">
            <v>168</v>
          </cell>
        </row>
        <row r="531">
          <cell r="B531">
            <v>55123</v>
          </cell>
          <cell r="C531">
            <v>416</v>
          </cell>
          <cell r="D531">
            <v>328</v>
          </cell>
          <cell r="E531">
            <v>168</v>
          </cell>
        </row>
        <row r="532">
          <cell r="B532">
            <v>55154</v>
          </cell>
          <cell r="C532">
            <v>400</v>
          </cell>
          <cell r="D532">
            <v>344</v>
          </cell>
          <cell r="E532">
            <v>168</v>
          </cell>
        </row>
        <row r="533">
          <cell r="B533">
            <v>55185</v>
          </cell>
          <cell r="C533">
            <v>384</v>
          </cell>
          <cell r="D533">
            <v>288</v>
          </cell>
          <cell r="E533">
            <v>160</v>
          </cell>
        </row>
        <row r="534">
          <cell r="B534">
            <v>55213</v>
          </cell>
          <cell r="C534">
            <v>432</v>
          </cell>
          <cell r="D534">
            <v>312</v>
          </cell>
          <cell r="E534">
            <v>184</v>
          </cell>
        </row>
        <row r="535">
          <cell r="B535">
            <v>55244</v>
          </cell>
          <cell r="C535">
            <v>400</v>
          </cell>
          <cell r="D535">
            <v>320</v>
          </cell>
          <cell r="E535">
            <v>160</v>
          </cell>
        </row>
        <row r="536">
          <cell r="B536">
            <v>55274</v>
          </cell>
          <cell r="C536">
            <v>416</v>
          </cell>
          <cell r="D536">
            <v>328</v>
          </cell>
          <cell r="E536">
            <v>176</v>
          </cell>
        </row>
        <row r="537">
          <cell r="B537">
            <v>55305</v>
          </cell>
          <cell r="C537">
            <v>416</v>
          </cell>
          <cell r="D537">
            <v>304</v>
          </cell>
          <cell r="E537">
            <v>176</v>
          </cell>
        </row>
        <row r="538">
          <cell r="B538">
            <v>55335</v>
          </cell>
          <cell r="C538">
            <v>400</v>
          </cell>
          <cell r="D538">
            <v>344</v>
          </cell>
          <cell r="E538">
            <v>160</v>
          </cell>
        </row>
        <row r="539">
          <cell r="B539">
            <v>55366</v>
          </cell>
          <cell r="C539">
            <v>432</v>
          </cell>
          <cell r="D539">
            <v>312</v>
          </cell>
          <cell r="E539">
            <v>184</v>
          </cell>
        </row>
        <row r="540">
          <cell r="B540">
            <v>55397</v>
          </cell>
          <cell r="C540">
            <v>400</v>
          </cell>
          <cell r="D540">
            <v>320</v>
          </cell>
          <cell r="E540">
            <v>160</v>
          </cell>
        </row>
        <row r="541">
          <cell r="B541">
            <v>55427</v>
          </cell>
          <cell r="C541">
            <v>416</v>
          </cell>
          <cell r="D541">
            <v>328</v>
          </cell>
          <cell r="E541">
            <v>176</v>
          </cell>
        </row>
        <row r="542">
          <cell r="B542">
            <v>55458</v>
          </cell>
          <cell r="C542">
            <v>400</v>
          </cell>
          <cell r="D542">
            <v>320</v>
          </cell>
          <cell r="E542">
            <v>168</v>
          </cell>
        </row>
        <row r="543">
          <cell r="B543">
            <v>55488</v>
          </cell>
          <cell r="C543">
            <v>400</v>
          </cell>
          <cell r="D543">
            <v>344</v>
          </cell>
          <cell r="E543">
            <v>160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FileNotes"/>
      <sheetName val="FlowDiag"/>
      <sheetName val="Descript"/>
      <sheetName val="Uform"/>
      <sheetName val="...#1 Results"/>
      <sheetName val="Results Summary"/>
      <sheetName val="Scenarios"/>
      <sheetName val="gYrSubtotalCum"/>
      <sheetName val="gYrSum100%"/>
      <sheetName val="gYrSum100% (2)"/>
      <sheetName val="gYrSum75%"/>
      <sheetName val="gYrSum75% RBD Method"/>
      <sheetName val="gYrCumMW"/>
      <sheetName val="gYr 75% v 100%"/>
      <sheetName val="gYrScenarioExpect"/>
      <sheetName val="gYrScenarioExpect (2)"/>
      <sheetName val="gYrScenarioOther"/>
      <sheetName val="Picture"/>
      <sheetName val="...#2 Annual"/>
      <sheetName val="YrResult100%"/>
      <sheetName val="Chart1"/>
      <sheetName val="Chart 3"/>
      <sheetName val="Chart1 w Loss Factors"/>
      <sheetName val="Sheet1"/>
      <sheetName val="gYrScenarioExpect (3)"/>
      <sheetName val="YrSum100%"/>
      <sheetName val="YrSum75%"/>
      <sheetName val="YrSum75% RBD Method"/>
      <sheetName val="Check YrSum100%"/>
      <sheetName val="Check YrSum75%"/>
      <sheetName val="Check YrSum75% RBD method"/>
      <sheetName val="YrAll"/>
      <sheetName val="YrBundled"/>
      <sheetName val="YrSCEhydro"/>
      <sheetName val="YrPay100%"/>
      <sheetName val="YrPTC burn"/>
      <sheetName val="...#3 Monthly"/>
      <sheetName val="MoSum"/>
      <sheetName val="MoSCEhydro"/>
      <sheetName val="MoGWh1000"/>
      <sheetName val="MoGWh2000"/>
      <sheetName val="MoGWh3000"/>
      <sheetName val="MoGWh4000"/>
      <sheetName val="MoGWh5000"/>
      <sheetName val="MoGWh6000"/>
      <sheetName val="MoGWh6000 Repower"/>
      <sheetName val="MoGWhMisc"/>
      <sheetName val="MoGWh2003RFP"/>
      <sheetName val="MoGWhProcurePlan"/>
      <sheetName val="...#4 YrGraphs"/>
      <sheetName val="gYrMany1"/>
      <sheetName val="gYrMany2"/>
      <sheetName val="gYrSubtotals"/>
      <sheetName val="gYrSCEhydro"/>
      <sheetName val="...#5 MoGraphMany"/>
      <sheetName val="gMoMany1"/>
      <sheetName val="gMoMany2"/>
      <sheetName val="gWind"/>
      <sheetName val="gMoSubtotals"/>
      <sheetName val="gMoIndividual"/>
      <sheetName val="...#6 Progress"/>
      <sheetName val="MoProgress1"/>
      <sheetName val="MoProgress2"/>
      <sheetName val="gMoProgress1"/>
      <sheetName val="gMoProgress2"/>
      <sheetName val="...#7 Power Content"/>
      <sheetName val="YrLabel"/>
      <sheetName val="YrLabel%"/>
      <sheetName val="MoLabel"/>
      <sheetName val="gYrLabelMany"/>
      <sheetName val="gMoLabelMany"/>
      <sheetName val="gYrLabel 1"/>
      <sheetName val="gYrLabel 2"/>
      <sheetName val="...#8 Existing Renewables"/>
      <sheetName val="Rifkin Forecast"/>
      <sheetName val="...#9 Gary's Analysis"/>
      <sheetName val="GAold"/>
      <sheetName val="Rifkin0%"/>
      <sheetName val="Rifkin70%"/>
      <sheetName val="Rifkin90%"/>
      <sheetName val="Rifkin100%"/>
      <sheetName val="gRifkin"/>
      <sheetName val="GAllen  Method"/>
      <sheetName val="GAllen  Values"/>
      <sheetName val="GAllen  Deltas"/>
    </sheetNames>
    <sheetDataSet>
      <sheetData sheetId="0"/>
      <sheetData sheetId="1"/>
      <sheetData sheetId="2"/>
      <sheetData sheetId="3"/>
      <sheetData sheetId="4"/>
      <sheetData sheetId="5" refreshError="1">
        <row r="25">
          <cell r="M25" t="str">
            <v>Scenario #1</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sheetData sheetId="57"/>
      <sheetData sheetId="58"/>
      <sheetData sheetId="59"/>
      <sheetData sheetId="60" refreshError="1"/>
      <sheetData sheetId="61" refreshError="1"/>
      <sheetData sheetId="62"/>
      <sheetData sheetId="63"/>
      <sheetData sheetId="64"/>
      <sheetData sheetId="65"/>
      <sheetData sheetId="66" refreshError="1"/>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LandEMCL_LkUpLists"/>
      <sheetName val="Master List"/>
      <sheetName val="Expanded Master List"/>
      <sheetName val="1- WSPPs &amp; EEIs"/>
      <sheetName val="2 - Physical Brokers"/>
      <sheetName val="3 - NAESBs, GTSAs, &amp; NGSAs"/>
      <sheetName val="4 - ISDAs &amp; Fin. Brokers"/>
      <sheetName val="5 - DWR NAESBs"/>
      <sheetName val="6 - QFs"/>
      <sheetName val="7 - IDs"/>
      <sheetName val="Exp.Term."/>
      <sheetName val="8 - Confid. Agmts."/>
    </sheetNames>
    <sheetDataSet>
      <sheetData sheetId="0">
        <row r="2">
          <cell r="C2" t="str">
            <v>Abrams, Nick (NaA4)</v>
          </cell>
          <cell r="D2" t="str">
            <v>Barrington, Joseph (Merchant) (JlBk)</v>
          </cell>
        </row>
        <row r="3">
          <cell r="D3" t="str">
            <v>Collette, Nicole (NaCa)</v>
          </cell>
        </row>
        <row r="4">
          <cell r="D4" t="str">
            <v>Cruz, Elizabeth (EaCe)</v>
          </cell>
        </row>
        <row r="5">
          <cell r="D5" t="str">
            <v>Determined, To B</v>
          </cell>
        </row>
        <row r="6">
          <cell r="D6" t="str">
            <v>Dyc-O'Neal, Dennis (DwDh)</v>
          </cell>
        </row>
        <row r="7">
          <cell r="D7" t="str">
            <v>Goldstrom, Owen (OkG1)</v>
          </cell>
        </row>
        <row r="8">
          <cell r="D8" t="str">
            <v>Gonzales, Mike (MpG7)</v>
          </cell>
        </row>
        <row r="9">
          <cell r="D9" t="str">
            <v>Honey, Christina (CxHm)</v>
          </cell>
        </row>
        <row r="10">
          <cell r="D10" t="str">
            <v>Lau, Bobby (BhL5)</v>
          </cell>
        </row>
        <row r="11">
          <cell r="D11" t="str">
            <v>Mukhtar, Azmat (AsM3)</v>
          </cell>
        </row>
        <row r="12">
          <cell r="D12" t="str">
            <v>Ng, Wilson (WwN1)</v>
          </cell>
        </row>
        <row r="13">
          <cell r="D13" t="str">
            <v>Nguyen, Thuy (TxNd)</v>
          </cell>
        </row>
        <row r="14">
          <cell r="D14" t="str">
            <v>Not Applicable</v>
          </cell>
        </row>
        <row r="15">
          <cell r="D15" t="str">
            <v>Revelli, Jeanette (JbR6)</v>
          </cell>
        </row>
        <row r="16">
          <cell r="D16" t="str">
            <v>See QF Tab</v>
          </cell>
        </row>
        <row r="17">
          <cell r="D17" t="str">
            <v>Tjhin, Paulus (PtT1)</v>
          </cell>
        </row>
        <row r="18">
          <cell r="D18" t="str">
            <v>Torres, Linda (LtT1)</v>
          </cell>
        </row>
        <row r="19">
          <cell r="D19" t="str">
            <v>Tran, Minh H (MhT2)</v>
          </cell>
        </row>
        <row r="20">
          <cell r="D20" t="str">
            <v>Transmission</v>
          </cell>
        </row>
        <row r="21">
          <cell r="D21" t="str">
            <v>Weber, Linda (LlW2)</v>
          </cell>
        </row>
        <row r="22">
          <cell r="D22" t="str">
            <v>Yajima, Elizabeth (Ery1)</v>
          </cell>
        </row>
        <row r="23">
          <cell r="D23" t="str">
            <v>Yee, Sharon (SmCa)</v>
          </cell>
        </row>
        <row r="24">
          <cell r="D24" t="str">
            <v>Yi, Jean (JyK1)</v>
          </cell>
        </row>
        <row r="25">
          <cell r="D25" t="str">
            <v>Young, Edwin (EwY1)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 Buy"/>
      <sheetName val="Term Sell"/>
      <sheetName val="Names Table"/>
      <sheetName val="Counterparty Summary-Available"/>
      <sheetName val="Counterparty Summary"/>
      <sheetName val="Data"/>
      <sheetName val="MtM"/>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i Prices  4-14"/>
      <sheetName val="Cali Prices"/>
      <sheetName val="SEMPRA MTM Alloc DelPt"/>
    </sheetNames>
    <sheetDataSet>
      <sheetData sheetId="0" refreshError="1"/>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heetName val="PG&amp;E"/>
      <sheetName val="SCE"/>
      <sheetName val="SDG&amp;E"/>
      <sheetName val="DWR-N"/>
      <sheetName val="DWR-S"/>
      <sheetName val="Sheet5"/>
    </sheetNames>
    <sheetDataSet>
      <sheetData sheetId="0"/>
      <sheetData sheetId="1"/>
      <sheetData sheetId="2"/>
      <sheetData sheetId="3"/>
      <sheetData sheetId="4"/>
      <sheetData sheetId="5"/>
      <sheetData sheetId="6" refreshError="1">
        <row r="2">
          <cell r="A2" t="str">
            <v>AES_DWRS_1B BDWR-S</v>
          </cell>
          <cell r="B2" t="str">
            <v>zDWR-S</v>
          </cell>
        </row>
        <row r="3">
          <cell r="B3" t="str">
            <v>zDWR-S</v>
          </cell>
        </row>
        <row r="4">
          <cell r="B4" t="str">
            <v>zDWR-N</v>
          </cell>
        </row>
        <row r="5">
          <cell r="B5" t="str">
            <v>zDWR-S</v>
          </cell>
        </row>
        <row r="6">
          <cell r="B6" t="str">
            <v>zDWR-S</v>
          </cell>
        </row>
        <row r="7">
          <cell r="B7" t="str">
            <v>zDWR-S</v>
          </cell>
        </row>
        <row r="8">
          <cell r="B8" t="str">
            <v>zDWR-S</v>
          </cell>
        </row>
        <row r="9">
          <cell r="B9" t="str">
            <v>zDWR-S</v>
          </cell>
        </row>
        <row r="10">
          <cell r="B10" t="str">
            <v>zDWR-S</v>
          </cell>
        </row>
        <row r="11">
          <cell r="B11" t="str">
            <v>zDWR-S</v>
          </cell>
        </row>
        <row r="12">
          <cell r="B12" t="str">
            <v>zDWR-S</v>
          </cell>
        </row>
        <row r="13">
          <cell r="B13" t="str">
            <v>zDWR-S</v>
          </cell>
        </row>
        <row r="14">
          <cell r="B14" t="str">
            <v>zDWR-S</v>
          </cell>
        </row>
        <row r="15">
          <cell r="B15" t="str">
            <v>zDWR-S</v>
          </cell>
        </row>
        <row r="16">
          <cell r="B16" t="str">
            <v>zDWR-S</v>
          </cell>
        </row>
        <row r="17">
          <cell r="B17" t="str">
            <v>zDWR-S</v>
          </cell>
        </row>
        <row r="18">
          <cell r="B18" t="str">
            <v>zDWR-S</v>
          </cell>
        </row>
        <row r="19">
          <cell r="B19" t="str">
            <v>zDWR-S</v>
          </cell>
        </row>
        <row r="20">
          <cell r="B20" t="str">
            <v>zDWR-S</v>
          </cell>
        </row>
        <row r="21">
          <cell r="B21" t="str">
            <v>zDWR-S</v>
          </cell>
        </row>
        <row r="22">
          <cell r="B22" t="str">
            <v>zDWR-S</v>
          </cell>
        </row>
        <row r="23">
          <cell r="B23" t="str">
            <v>zDWR-S</v>
          </cell>
        </row>
        <row r="24">
          <cell r="B24" t="str">
            <v>zDWR-S</v>
          </cell>
        </row>
        <row r="25">
          <cell r="B25" t="str">
            <v>zDWR-S</v>
          </cell>
        </row>
        <row r="26">
          <cell r="B26" t="str">
            <v>zDWR-S</v>
          </cell>
        </row>
        <row r="27">
          <cell r="B27" t="str">
            <v>zDWR-S</v>
          </cell>
        </row>
        <row r="28">
          <cell r="B28" t="str">
            <v>zDWR-S</v>
          </cell>
        </row>
        <row r="29">
          <cell r="B29" t="str">
            <v>zDWR-N</v>
          </cell>
        </row>
        <row r="30">
          <cell r="B30" t="str">
            <v>zDWR-N</v>
          </cell>
        </row>
        <row r="31">
          <cell r="B31" t="str">
            <v>zDWR-N</v>
          </cell>
        </row>
        <row r="32">
          <cell r="B32" t="str">
            <v>zDWR-N</v>
          </cell>
        </row>
        <row r="33">
          <cell r="B33" t="str">
            <v>zDWR-N</v>
          </cell>
        </row>
        <row r="34">
          <cell r="B34" t="str">
            <v>zDWR-N</v>
          </cell>
        </row>
        <row r="35">
          <cell r="B35" t="str">
            <v>zDWR-N</v>
          </cell>
        </row>
        <row r="36">
          <cell r="B36" t="str">
            <v>zDWR-N</v>
          </cell>
        </row>
        <row r="37">
          <cell r="B37" t="str">
            <v>zDWR-N</v>
          </cell>
        </row>
        <row r="38">
          <cell r="B38" t="str">
            <v>zDWR-N</v>
          </cell>
        </row>
        <row r="39">
          <cell r="B39" t="str">
            <v>zDWR-N</v>
          </cell>
        </row>
        <row r="40">
          <cell r="B40" t="str">
            <v>zDWR-N</v>
          </cell>
        </row>
        <row r="41">
          <cell r="B41" t="str">
            <v>zDWR-N</v>
          </cell>
        </row>
        <row r="42">
          <cell r="B42" t="str">
            <v>zDWR-N</v>
          </cell>
        </row>
        <row r="43">
          <cell r="B43" t="str">
            <v>zDWR-N</v>
          </cell>
        </row>
        <row r="44">
          <cell r="B44" t="str">
            <v>zDWR-N</v>
          </cell>
        </row>
        <row r="45">
          <cell r="B45" t="str">
            <v>zDWR-N</v>
          </cell>
        </row>
        <row r="46">
          <cell r="B46" t="str">
            <v>zDWR-N</v>
          </cell>
        </row>
        <row r="47">
          <cell r="B47" t="str">
            <v>zDWR-N</v>
          </cell>
        </row>
        <row r="48">
          <cell r="B48" t="str">
            <v>SDGE Inter</v>
          </cell>
        </row>
        <row r="49">
          <cell r="B49" t="str">
            <v>SDGE</v>
          </cell>
        </row>
        <row r="50">
          <cell r="B50" t="str">
            <v>SDGE</v>
          </cell>
        </row>
        <row r="51">
          <cell r="B51" t="str">
            <v>SDGE Inter</v>
          </cell>
        </row>
        <row r="52">
          <cell r="B52" t="str">
            <v>SDGE_Bilateral</v>
          </cell>
        </row>
        <row r="53">
          <cell r="B53" t="str">
            <v>SDGE_Bilateral</v>
          </cell>
        </row>
        <row r="54">
          <cell r="B54" t="str">
            <v>SDGE_Bilateral</v>
          </cell>
        </row>
        <row r="55">
          <cell r="B55" t="str">
            <v>SDGE_Bilateral</v>
          </cell>
        </row>
        <row r="56">
          <cell r="B56" t="str">
            <v>SDGE_Bilateral</v>
          </cell>
        </row>
        <row r="57">
          <cell r="B57" t="str">
            <v>SDGE_Bilateral</v>
          </cell>
        </row>
        <row r="58">
          <cell r="B58" t="str">
            <v>SDGE_Bilateral</v>
          </cell>
        </row>
        <row r="59">
          <cell r="B59" t="str">
            <v>SDGE_Bilateral</v>
          </cell>
        </row>
        <row r="60">
          <cell r="B60" t="str">
            <v>SDGE_Bilateral</v>
          </cell>
        </row>
        <row r="61">
          <cell r="B61" t="str">
            <v>SDGE_Bilateral</v>
          </cell>
        </row>
        <row r="62">
          <cell r="B62" t="str">
            <v>SDGE_QF</v>
          </cell>
        </row>
        <row r="63">
          <cell r="B63" t="str">
            <v>SDGE_QF</v>
          </cell>
        </row>
        <row r="64">
          <cell r="B64" t="str">
            <v>SDGE_QF</v>
          </cell>
        </row>
        <row r="65">
          <cell r="B65" t="str">
            <v>SDGE_QF</v>
          </cell>
        </row>
        <row r="66">
          <cell r="B66" t="str">
            <v>SDGE_QF</v>
          </cell>
        </row>
        <row r="67">
          <cell r="B67" t="str">
            <v>SDGE_QF</v>
          </cell>
        </row>
        <row r="68">
          <cell r="B68" t="str">
            <v>SDGE_QF</v>
          </cell>
        </row>
        <row r="69">
          <cell r="B69" t="str">
            <v>SDGE_QF</v>
          </cell>
        </row>
        <row r="70">
          <cell r="B70" t="str">
            <v>SDGE_QF</v>
          </cell>
        </row>
        <row r="71">
          <cell r="B71" t="str">
            <v>SCE</v>
          </cell>
        </row>
        <row r="72">
          <cell r="B72" t="str">
            <v>SCE</v>
          </cell>
        </row>
        <row r="73">
          <cell r="B73" t="str">
            <v>SCE</v>
          </cell>
        </row>
        <row r="74">
          <cell r="B74" t="str">
            <v>SCE</v>
          </cell>
        </row>
        <row r="75">
          <cell r="B75" t="str">
            <v>SCE Inter</v>
          </cell>
        </row>
        <row r="76">
          <cell r="B76" t="str">
            <v>SCE</v>
          </cell>
        </row>
        <row r="77">
          <cell r="B77" t="str">
            <v>SCE</v>
          </cell>
        </row>
        <row r="78">
          <cell r="B78" t="str">
            <v>SCE</v>
          </cell>
        </row>
        <row r="79">
          <cell r="B79" t="str">
            <v>SCE</v>
          </cell>
        </row>
        <row r="80">
          <cell r="B80" t="str">
            <v>SCE</v>
          </cell>
        </row>
        <row r="81">
          <cell r="B81" t="str">
            <v>SCE</v>
          </cell>
        </row>
        <row r="82">
          <cell r="B82" t="str">
            <v>SCE</v>
          </cell>
        </row>
        <row r="83">
          <cell r="B83" t="str">
            <v>SCE</v>
          </cell>
        </row>
        <row r="84">
          <cell r="B84" t="str">
            <v>SCE</v>
          </cell>
        </row>
        <row r="85">
          <cell r="B85" t="str">
            <v>SCE</v>
          </cell>
        </row>
        <row r="86">
          <cell r="B86" t="str">
            <v>SCE</v>
          </cell>
        </row>
        <row r="87">
          <cell r="B87" t="str">
            <v>SCE</v>
          </cell>
        </row>
        <row r="88">
          <cell r="B88" t="str">
            <v>SCE Inter</v>
          </cell>
        </row>
        <row r="89">
          <cell r="B89" t="str">
            <v>SCE_Bilateral</v>
          </cell>
        </row>
        <row r="90">
          <cell r="B90" t="str">
            <v>SCE_Bilateral</v>
          </cell>
        </row>
        <row r="91">
          <cell r="B91" t="str">
            <v>SCE_Bilateral</v>
          </cell>
        </row>
        <row r="92">
          <cell r="B92" t="str">
            <v>SCE_Bilateral</v>
          </cell>
        </row>
        <row r="93">
          <cell r="B93" t="str">
            <v>SCE_Bilateral</v>
          </cell>
        </row>
        <row r="94">
          <cell r="B94" t="str">
            <v>SCE_Bilateral</v>
          </cell>
        </row>
        <row r="95">
          <cell r="B95" t="str">
            <v>SCE</v>
          </cell>
        </row>
        <row r="96">
          <cell r="B96" t="str">
            <v>SCE_QF</v>
          </cell>
        </row>
        <row r="97">
          <cell r="B97" t="str">
            <v>SCE_QF</v>
          </cell>
        </row>
        <row r="98">
          <cell r="B98" t="str">
            <v>SCE_QF</v>
          </cell>
        </row>
        <row r="99">
          <cell r="B99" t="str">
            <v>SCE_QF</v>
          </cell>
        </row>
        <row r="100">
          <cell r="B100" t="str">
            <v>SCE_QF</v>
          </cell>
        </row>
        <row r="101">
          <cell r="B101" t="str">
            <v>SCE_QF</v>
          </cell>
        </row>
        <row r="102">
          <cell r="B102" t="str">
            <v>SCE_QF</v>
          </cell>
        </row>
        <row r="103">
          <cell r="B103" t="str">
            <v>SCE_QF</v>
          </cell>
        </row>
        <row r="104">
          <cell r="B104" t="str">
            <v>SCE_QF</v>
          </cell>
        </row>
        <row r="105">
          <cell r="B105" t="str">
            <v>SCE_QF</v>
          </cell>
        </row>
        <row r="106">
          <cell r="B106" t="str">
            <v>SCE_QF</v>
          </cell>
        </row>
        <row r="107">
          <cell r="B107" t="str">
            <v>SCE_QF</v>
          </cell>
        </row>
        <row r="108">
          <cell r="B108" t="str">
            <v>SCE_QF</v>
          </cell>
        </row>
        <row r="109">
          <cell r="B109" t="str">
            <v>SCE_QF</v>
          </cell>
        </row>
        <row r="110">
          <cell r="B110" t="str">
            <v>SCE_QF</v>
          </cell>
        </row>
        <row r="111">
          <cell r="B111" t="str">
            <v>SCE_QF</v>
          </cell>
        </row>
        <row r="112">
          <cell r="B112" t="str">
            <v>SCE_QF</v>
          </cell>
        </row>
        <row r="113">
          <cell r="B113" t="str">
            <v>SCE_QF</v>
          </cell>
        </row>
        <row r="114">
          <cell r="B114" t="str">
            <v>SCE_QF</v>
          </cell>
        </row>
        <row r="115">
          <cell r="B115" t="str">
            <v>SCE_QF</v>
          </cell>
        </row>
        <row r="116">
          <cell r="B116" t="str">
            <v>SCE_QF</v>
          </cell>
        </row>
        <row r="117">
          <cell r="B117" t="str">
            <v>SCE_QF</v>
          </cell>
        </row>
        <row r="118">
          <cell r="B118" t="str">
            <v>SCE_QF</v>
          </cell>
        </row>
        <row r="119">
          <cell r="B119" t="str">
            <v>SCE_QF</v>
          </cell>
        </row>
        <row r="120">
          <cell r="B120" t="str">
            <v>SCE_QF</v>
          </cell>
        </row>
        <row r="121">
          <cell r="B121" t="str">
            <v>SCE_QF</v>
          </cell>
        </row>
        <row r="122">
          <cell r="B122" t="str">
            <v>SCE_QF</v>
          </cell>
        </row>
        <row r="123">
          <cell r="B123" t="str">
            <v>SCE_QF</v>
          </cell>
        </row>
        <row r="124">
          <cell r="B124" t="str">
            <v>SCE_QF</v>
          </cell>
        </row>
        <row r="125">
          <cell r="B125" t="str">
            <v>SCE_QF</v>
          </cell>
        </row>
        <row r="126">
          <cell r="B126" t="str">
            <v>SCE_QF</v>
          </cell>
        </row>
        <row r="127">
          <cell r="B127" t="str">
            <v>SCE_QF</v>
          </cell>
        </row>
        <row r="128">
          <cell r="B128" t="str">
            <v>SCE_QF</v>
          </cell>
        </row>
        <row r="129">
          <cell r="B129" t="str">
            <v>SCE</v>
          </cell>
        </row>
        <row r="130">
          <cell r="B130" t="str">
            <v>SCE_Bilateral</v>
          </cell>
        </row>
        <row r="131">
          <cell r="B131" t="str">
            <v>SCE_QF</v>
          </cell>
        </row>
        <row r="132">
          <cell r="B132" t="str">
            <v>SCE_QF</v>
          </cell>
        </row>
        <row r="133">
          <cell r="B133" t="str">
            <v>SCE_QF</v>
          </cell>
        </row>
        <row r="134">
          <cell r="B134" t="str">
            <v>SCE_QF</v>
          </cell>
        </row>
        <row r="135">
          <cell r="B135" t="str">
            <v>SCE_QF</v>
          </cell>
        </row>
        <row r="136">
          <cell r="B136" t="str">
            <v>PG&amp;E</v>
          </cell>
        </row>
        <row r="137">
          <cell r="B137" t="str">
            <v>PG&amp;E</v>
          </cell>
        </row>
        <row r="138">
          <cell r="B138" t="str">
            <v>PG&amp;E</v>
          </cell>
        </row>
        <row r="139">
          <cell r="B139" t="str">
            <v>PG&amp;E</v>
          </cell>
        </row>
        <row r="140">
          <cell r="B140" t="str">
            <v>PG&amp;E</v>
          </cell>
        </row>
        <row r="141">
          <cell r="B141" t="str">
            <v>PG&amp;E</v>
          </cell>
        </row>
        <row r="142">
          <cell r="B142" t="str">
            <v>PG&amp;E</v>
          </cell>
        </row>
        <row r="143">
          <cell r="B143" t="str">
            <v>PG&amp;E</v>
          </cell>
        </row>
        <row r="144">
          <cell r="B144" t="str">
            <v>PG&amp;E</v>
          </cell>
        </row>
        <row r="145">
          <cell r="B145" t="str">
            <v>PG&amp;E</v>
          </cell>
        </row>
        <row r="146">
          <cell r="B146" t="str">
            <v>PGE Inter</v>
          </cell>
        </row>
        <row r="147">
          <cell r="B147" t="str">
            <v>PGE_Bilateral</v>
          </cell>
        </row>
        <row r="148">
          <cell r="B148" t="str">
            <v>PGE_Bilateral</v>
          </cell>
        </row>
        <row r="149">
          <cell r="B149" t="str">
            <v>PGE_Bilateral</v>
          </cell>
        </row>
        <row r="150">
          <cell r="B150" t="str">
            <v>PGE_Bilateral</v>
          </cell>
        </row>
        <row r="151">
          <cell r="B151" t="str">
            <v>PGE_Bilateral</v>
          </cell>
        </row>
        <row r="152">
          <cell r="B152" t="str">
            <v>PGE_Bilateral</v>
          </cell>
        </row>
        <row r="153">
          <cell r="B153" t="str">
            <v>PGE_Bilateral</v>
          </cell>
        </row>
        <row r="154">
          <cell r="B154" t="str">
            <v>PGE_Bilateral</v>
          </cell>
        </row>
        <row r="155">
          <cell r="B155" t="str">
            <v>PG&amp;E</v>
          </cell>
        </row>
        <row r="156">
          <cell r="B156" t="str">
            <v>PG&amp;E</v>
          </cell>
        </row>
        <row r="157">
          <cell r="B157" t="str">
            <v>PG&amp;E</v>
          </cell>
        </row>
        <row r="158">
          <cell r="B158" t="str">
            <v>PG&amp;E</v>
          </cell>
        </row>
        <row r="159">
          <cell r="B159" t="str">
            <v>PG&amp;E</v>
          </cell>
        </row>
        <row r="160">
          <cell r="B160" t="str">
            <v>PG&amp;E</v>
          </cell>
        </row>
        <row r="161">
          <cell r="B161" t="str">
            <v>PG&amp;E</v>
          </cell>
        </row>
        <row r="162">
          <cell r="B162" t="str">
            <v>PG&amp;E</v>
          </cell>
        </row>
        <row r="163">
          <cell r="B163" t="str">
            <v>PGE_QF</v>
          </cell>
        </row>
        <row r="164">
          <cell r="B164" t="str">
            <v>PGE_QF</v>
          </cell>
        </row>
        <row r="165">
          <cell r="B165" t="str">
            <v>PGE_QF</v>
          </cell>
        </row>
        <row r="166">
          <cell r="B166" t="str">
            <v>PGE_QF</v>
          </cell>
        </row>
        <row r="167">
          <cell r="B167" t="str">
            <v>PGE_QF</v>
          </cell>
        </row>
        <row r="168">
          <cell r="B168" t="str">
            <v>PGE_QF</v>
          </cell>
        </row>
        <row r="169">
          <cell r="B169" t="str">
            <v>PGE_QF</v>
          </cell>
        </row>
        <row r="170">
          <cell r="B170" t="str">
            <v>PGE_QF</v>
          </cell>
        </row>
        <row r="171">
          <cell r="B171" t="str">
            <v>PGE_QF</v>
          </cell>
        </row>
        <row r="172">
          <cell r="B172" t="str">
            <v>PGE_QF</v>
          </cell>
        </row>
        <row r="173">
          <cell r="B173" t="str">
            <v>PGE_QF</v>
          </cell>
        </row>
        <row r="174">
          <cell r="B174" t="str">
            <v>PGE_QF</v>
          </cell>
        </row>
        <row r="175">
          <cell r="B175" t="str">
            <v>PGE_QF</v>
          </cell>
        </row>
        <row r="176">
          <cell r="B176" t="str">
            <v>PGE_QF</v>
          </cell>
        </row>
        <row r="177">
          <cell r="B177" t="str">
            <v>PGE_QF</v>
          </cell>
        </row>
        <row r="178">
          <cell r="B178" t="str">
            <v>PGE_QF</v>
          </cell>
        </row>
        <row r="179">
          <cell r="B179" t="str">
            <v>PGE_QF</v>
          </cell>
        </row>
        <row r="180">
          <cell r="B180" t="str">
            <v>PGE_QF</v>
          </cell>
        </row>
        <row r="181">
          <cell r="B181" t="str">
            <v>PGE_QF</v>
          </cell>
        </row>
        <row r="182">
          <cell r="B182" t="str">
            <v>PGE_QF</v>
          </cell>
        </row>
        <row r="183">
          <cell r="B183" t="str">
            <v>PGE_QF</v>
          </cell>
        </row>
        <row r="184">
          <cell r="B184" t="str">
            <v>PGE_QF</v>
          </cell>
        </row>
        <row r="185">
          <cell r="B185" t="str">
            <v>PGE_QF</v>
          </cell>
        </row>
        <row r="186">
          <cell r="B186" t="str">
            <v>PGE_QF</v>
          </cell>
        </row>
        <row r="187">
          <cell r="B187" t="str">
            <v>PGE_QF</v>
          </cell>
        </row>
        <row r="188">
          <cell r="B188" t="str">
            <v>PGE_QF</v>
          </cell>
        </row>
        <row r="189">
          <cell r="B189" t="str">
            <v>PGE_QF</v>
          </cell>
        </row>
        <row r="190">
          <cell r="B190" t="str">
            <v>PGE_QF</v>
          </cell>
        </row>
        <row r="191">
          <cell r="B191" t="str">
            <v>PGE_QF</v>
          </cell>
        </row>
        <row r="192">
          <cell r="B192" t="str">
            <v>PGE_QF</v>
          </cell>
        </row>
        <row r="193">
          <cell r="B193" t="str">
            <v>PGE_QF</v>
          </cell>
        </row>
        <row r="194">
          <cell r="B194" t="str">
            <v>PGE_QF</v>
          </cell>
        </row>
        <row r="195">
          <cell r="B195" t="str">
            <v>PGE_QF</v>
          </cell>
        </row>
        <row r="196">
          <cell r="B196" t="str">
            <v>PGE_QF</v>
          </cell>
        </row>
        <row r="197">
          <cell r="B197" t="str">
            <v>PGE_QF</v>
          </cell>
        </row>
        <row r="198">
          <cell r="B198" t="str">
            <v>PGE_QF</v>
          </cell>
        </row>
        <row r="199">
          <cell r="B199" t="str">
            <v>PGE_QF</v>
          </cell>
        </row>
        <row r="200">
          <cell r="B200" t="str">
            <v>PGE_QF</v>
          </cell>
        </row>
        <row r="201">
          <cell r="B201" t="str">
            <v>PGE_QF</v>
          </cell>
        </row>
        <row r="202">
          <cell r="B202" t="str">
            <v>PGE_QF</v>
          </cell>
        </row>
        <row r="203">
          <cell r="B203" t="str">
            <v>PGE_QF</v>
          </cell>
        </row>
        <row r="204">
          <cell r="B204" t="str">
            <v>PGE_QF</v>
          </cell>
        </row>
        <row r="205">
          <cell r="B205" t="str">
            <v>PGE_QF</v>
          </cell>
        </row>
        <row r="206">
          <cell r="B206" t="str">
            <v>PGE_QF</v>
          </cell>
        </row>
        <row r="207">
          <cell r="B207" t="str">
            <v>PGE_QF</v>
          </cell>
        </row>
        <row r="208">
          <cell r="B208" t="str">
            <v>PGE_QF</v>
          </cell>
        </row>
        <row r="209">
          <cell r="B209" t="str">
            <v>PGE_QF</v>
          </cell>
        </row>
        <row r="210">
          <cell r="B210" t="str">
            <v>PGE_QF</v>
          </cell>
        </row>
        <row r="211">
          <cell r="B211" t="str">
            <v>PGE_QF</v>
          </cell>
        </row>
        <row r="212">
          <cell r="B212" t="str">
            <v>PGE_QF</v>
          </cell>
        </row>
        <row r="213">
          <cell r="B213" t="str">
            <v>PGE_QF</v>
          </cell>
        </row>
        <row r="214">
          <cell r="B214" t="str">
            <v>PGE_QF</v>
          </cell>
        </row>
        <row r="215">
          <cell r="B215" t="str">
            <v>PGE_QF</v>
          </cell>
        </row>
        <row r="216">
          <cell r="B216" t="str">
            <v>PGE_QF</v>
          </cell>
        </row>
        <row r="217">
          <cell r="B217" t="str">
            <v>PGE_QF</v>
          </cell>
        </row>
        <row r="218">
          <cell r="B218" t="str">
            <v>PGE_QF</v>
          </cell>
        </row>
        <row r="219">
          <cell r="B219" t="str">
            <v>PGE_QF</v>
          </cell>
        </row>
        <row r="220">
          <cell r="B220" t="str">
            <v>PGE_QF</v>
          </cell>
        </row>
        <row r="221">
          <cell r="B221" t="str">
            <v>PGE Inter</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_Control"/>
      <sheetName val="Report"/>
      <sheetName val="Summary"/>
      <sheetName val="Pivot_Variance_GWh"/>
      <sheetName val="Pivot_Actual_GWh"/>
      <sheetName val="Pivot_Forecast_GWh"/>
      <sheetName val="NoFormat_Variance_GWh"/>
      <sheetName val="NoFormat_Actual_GWh"/>
      <sheetName val="NoFormat_Forecast_GWh"/>
      <sheetName val="Variance_GWh"/>
      <sheetName val="Actual_GWh"/>
      <sheetName val="Forecast_GWh"/>
      <sheetName val="Source_Actuals_2010 by Month"/>
      <sheetName val="Source_Fcast_JuneThruDec_MWhMo"/>
      <sheetName val="Source_Fcast_NovERRA_MWH Month"/>
      <sheetName val="Meter vs Schedule Data"/>
      <sheetName val="ComplianceFiling_Compare"/>
      <sheetName val="FireDrill_Forecast Comparison"/>
      <sheetName val="Bilateral_R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ow r="2">
          <cell r="F2">
            <v>2</v>
          </cell>
          <cell r="G2">
            <v>4</v>
          </cell>
          <cell r="I2">
            <v>3</v>
          </cell>
          <cell r="J2">
            <v>5</v>
          </cell>
          <cell r="L2">
            <v>4</v>
          </cell>
          <cell r="M2">
            <v>6</v>
          </cell>
          <cell r="O2">
            <v>5</v>
          </cell>
          <cell r="P2">
            <v>7</v>
          </cell>
          <cell r="R2">
            <v>6</v>
          </cell>
          <cell r="S2">
            <v>8</v>
          </cell>
          <cell r="U2">
            <v>7</v>
          </cell>
          <cell r="V2">
            <v>9</v>
          </cell>
          <cell r="X2">
            <v>8</v>
          </cell>
          <cell r="Y2">
            <v>10</v>
          </cell>
          <cell r="AA2">
            <v>9</v>
          </cell>
          <cell r="AB2">
            <v>11</v>
          </cell>
          <cell r="AD2">
            <v>10</v>
          </cell>
          <cell r="AE2">
            <v>12</v>
          </cell>
          <cell r="AG2">
            <v>11</v>
          </cell>
          <cell r="AH2">
            <v>13</v>
          </cell>
          <cell r="AJ2">
            <v>12</v>
          </cell>
          <cell r="AK2">
            <v>14</v>
          </cell>
          <cell r="AM2">
            <v>13</v>
          </cell>
          <cell r="AN2">
            <v>15</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ED TO DELETE Exception"/>
      <sheetName val="Instructions"/>
      <sheetName val="PhysDealTicket"/>
      <sheetName val="HA+DA Sell+Buy"/>
      <sheetName val="Term Sell"/>
      <sheetName val="Term Buy"/>
      <sheetName val="Counterparty Summary"/>
      <sheetName val="Transaction Detail"/>
      <sheetName val="Summer RFO"/>
      <sheetName val="Pricing"/>
      <sheetName val="Input"/>
      <sheetName val="Day Count"/>
      <sheetName val="Collateral Tracking"/>
      <sheetName val="db"/>
      <sheetName val="data"/>
      <sheetName val="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H3" t="str">
            <v>Credit Available</v>
          </cell>
        </row>
      </sheetData>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blo Winds v114 CECIEPR"/>
      <sheetName val="Etiwanda v114"/>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Officer Verification"/>
      <sheetName val="2nd Compliance Period Summary"/>
      <sheetName val="50% RPS Progress Summary"/>
      <sheetName val="Accounting"/>
      <sheetName val="Procurement Detail"/>
      <sheetName val="RECs Retired to meet PQR"/>
      <sheetName val="(2016) 36 Month Retirement"/>
      <sheetName val="(2015) 36 Month Retirement"/>
      <sheetName val="(2014) 36 Month Retirement"/>
      <sheetName val="(2013) 36 Month Retirement"/>
      <sheetName val="(2012) 36 Month Retirement"/>
      <sheetName val="(2011) 36 Month Retirement"/>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PCC 0</v>
          </cell>
        </row>
        <row r="53">
          <cell r="A53" t="str">
            <v>Bundled</v>
          </cell>
        </row>
        <row r="54">
          <cell r="A54" t="str">
            <v>Unbundled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Unit Cost"/>
      <sheetName val="Tbl 2 2 EBal"/>
      <sheetName val="Chapter 4 Tables"/>
      <sheetName val="Chapter 3 Tables"/>
      <sheetName val="Tbl 2 4 Cost"/>
      <sheetName val="CAISO Costs"/>
      <sheetName val="Hedging"/>
      <sheetName val="DR"/>
      <sheetName val="RA"/>
      <sheetName val="Residual Capacity"/>
      <sheetName val="Energy Balance Data"/>
      <sheetName val="Misc"/>
      <sheetName val="Generic RPS"/>
      <sheetName val="DWR"/>
      <sheetName val="Load"/>
      <sheetName val="MWH TOU"/>
      <sheetName val="BTU Monthly"/>
      <sheetName val="MWH Month"/>
      <sheetName val="Hydro"/>
      <sheetName val="Calpine Geysers"/>
      <sheetName val="RDC Fwd Pricing"/>
      <sheetName val="Fossil Costs"/>
      <sheetName val="Fossil Data"/>
      <sheetName val="RPS Cost Data"/>
      <sheetName val="Debt Equity Data"/>
      <sheetName val="RPS Costs"/>
      <sheetName val="Residual Energy"/>
      <sheetName val="Gas Position"/>
      <sheetName val="Keys"/>
      <sheetName val="Chart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C2">
            <v>40087</v>
          </cell>
          <cell r="D2">
            <v>40118</v>
          </cell>
          <cell r="E2">
            <v>40148</v>
          </cell>
          <cell r="F2">
            <v>40179</v>
          </cell>
          <cell r="G2">
            <v>40210</v>
          </cell>
          <cell r="H2">
            <v>40238</v>
          </cell>
          <cell r="I2">
            <v>40269</v>
          </cell>
          <cell r="J2">
            <v>40299</v>
          </cell>
          <cell r="K2">
            <v>40330</v>
          </cell>
          <cell r="L2">
            <v>40360</v>
          </cell>
          <cell r="M2">
            <v>40391</v>
          </cell>
          <cell r="N2">
            <v>40422</v>
          </cell>
          <cell r="O2">
            <v>40452</v>
          </cell>
          <cell r="P2">
            <v>40483</v>
          </cell>
          <cell r="Q2">
            <v>40513</v>
          </cell>
          <cell r="R2">
            <v>40544</v>
          </cell>
          <cell r="S2">
            <v>40575</v>
          </cell>
          <cell r="T2">
            <v>40603</v>
          </cell>
          <cell r="U2">
            <v>40634</v>
          </cell>
          <cell r="V2">
            <v>40664</v>
          </cell>
          <cell r="W2">
            <v>40695</v>
          </cell>
          <cell r="X2">
            <v>40725</v>
          </cell>
          <cell r="Y2">
            <v>40756</v>
          </cell>
          <cell r="Z2">
            <v>40787</v>
          </cell>
          <cell r="AA2">
            <v>40817</v>
          </cell>
          <cell r="AB2">
            <v>40848</v>
          </cell>
          <cell r="AC2">
            <v>40878</v>
          </cell>
          <cell r="AD2">
            <v>40909</v>
          </cell>
          <cell r="AE2">
            <v>40940</v>
          </cell>
          <cell r="AF2">
            <v>40969</v>
          </cell>
          <cell r="AG2">
            <v>41000</v>
          </cell>
          <cell r="AH2">
            <v>41030</v>
          </cell>
          <cell r="AI2">
            <v>41061</v>
          </cell>
          <cell r="AJ2">
            <v>41091</v>
          </cell>
          <cell r="AK2">
            <v>41122</v>
          </cell>
          <cell r="AL2">
            <v>41153</v>
          </cell>
          <cell r="AM2">
            <v>41183</v>
          </cell>
          <cell r="AN2">
            <v>41214</v>
          </cell>
          <cell r="AO2">
            <v>41244</v>
          </cell>
          <cell r="AP2">
            <v>41275</v>
          </cell>
          <cell r="AQ2">
            <v>41306</v>
          </cell>
          <cell r="AR2">
            <v>41334</v>
          </cell>
          <cell r="AS2">
            <v>41365</v>
          </cell>
          <cell r="AT2">
            <v>41395</v>
          </cell>
          <cell r="AU2">
            <v>41426</v>
          </cell>
          <cell r="AV2">
            <v>41456</v>
          </cell>
          <cell r="AW2">
            <v>41487</v>
          </cell>
          <cell r="AX2">
            <v>41518</v>
          </cell>
          <cell r="AY2">
            <v>41548</v>
          </cell>
          <cell r="AZ2">
            <v>41579</v>
          </cell>
          <cell r="BA2">
            <v>41609</v>
          </cell>
          <cell r="BB2">
            <v>41640</v>
          </cell>
          <cell r="BC2">
            <v>41671</v>
          </cell>
          <cell r="BD2">
            <v>41699</v>
          </cell>
          <cell r="BE2">
            <v>41730</v>
          </cell>
          <cell r="BF2">
            <v>41760</v>
          </cell>
          <cell r="BG2">
            <v>41791</v>
          </cell>
          <cell r="BH2">
            <v>41821</v>
          </cell>
          <cell r="BI2">
            <v>41852</v>
          </cell>
          <cell r="BJ2">
            <v>41883</v>
          </cell>
          <cell r="BK2">
            <v>41913</v>
          </cell>
          <cell r="BL2">
            <v>41944</v>
          </cell>
          <cell r="BM2">
            <v>41974</v>
          </cell>
          <cell r="BN2">
            <v>42005</v>
          </cell>
          <cell r="BO2">
            <v>42036</v>
          </cell>
          <cell r="BP2">
            <v>42064</v>
          </cell>
          <cell r="BQ2">
            <v>42095</v>
          </cell>
          <cell r="BR2">
            <v>42125</v>
          </cell>
          <cell r="BS2">
            <v>42156</v>
          </cell>
          <cell r="BT2">
            <v>42186</v>
          </cell>
          <cell r="BU2">
            <v>42217</v>
          </cell>
          <cell r="BV2">
            <v>42248</v>
          </cell>
          <cell r="BW2">
            <v>42278</v>
          </cell>
          <cell r="BX2">
            <v>42309</v>
          </cell>
          <cell r="BY2">
            <v>42339</v>
          </cell>
          <cell r="BZ2">
            <v>42370</v>
          </cell>
          <cell r="CA2">
            <v>42401</v>
          </cell>
          <cell r="CB2">
            <v>42430</v>
          </cell>
          <cell r="CC2">
            <v>42461</v>
          </cell>
          <cell r="CD2">
            <v>42491</v>
          </cell>
          <cell r="CE2">
            <v>42522</v>
          </cell>
          <cell r="CF2">
            <v>42552</v>
          </cell>
          <cell r="CG2">
            <v>42583</v>
          </cell>
          <cell r="CH2">
            <v>42614</v>
          </cell>
          <cell r="CI2">
            <v>42644</v>
          </cell>
          <cell r="CJ2">
            <v>42675</v>
          </cell>
          <cell r="CK2">
            <v>42705</v>
          </cell>
          <cell r="CL2">
            <v>42736</v>
          </cell>
          <cell r="CM2">
            <v>42767</v>
          </cell>
          <cell r="CN2">
            <v>42795</v>
          </cell>
          <cell r="CO2">
            <v>42826</v>
          </cell>
          <cell r="CP2">
            <v>42856</v>
          </cell>
          <cell r="CQ2">
            <v>42887</v>
          </cell>
          <cell r="CR2">
            <v>42917</v>
          </cell>
          <cell r="CS2">
            <v>42948</v>
          </cell>
          <cell r="CT2">
            <v>42979</v>
          </cell>
          <cell r="CU2">
            <v>43009</v>
          </cell>
          <cell r="CV2">
            <v>43040</v>
          </cell>
          <cell r="CW2">
            <v>43070</v>
          </cell>
          <cell r="CX2">
            <v>43101</v>
          </cell>
          <cell r="CY2">
            <v>43132</v>
          </cell>
          <cell r="CZ2">
            <v>43160</v>
          </cell>
          <cell r="DA2">
            <v>43191</v>
          </cell>
          <cell r="DB2">
            <v>43221</v>
          </cell>
          <cell r="DC2">
            <v>43252</v>
          </cell>
          <cell r="DD2">
            <v>43282</v>
          </cell>
          <cell r="DE2">
            <v>43313</v>
          </cell>
          <cell r="DF2">
            <v>43344</v>
          </cell>
          <cell r="DG2">
            <v>43374</v>
          </cell>
          <cell r="DH2">
            <v>43405</v>
          </cell>
          <cell r="DI2">
            <v>43435</v>
          </cell>
          <cell r="DJ2">
            <v>43466</v>
          </cell>
          <cell r="DK2">
            <v>43497</v>
          </cell>
          <cell r="DL2">
            <v>43525</v>
          </cell>
          <cell r="DM2">
            <v>43556</v>
          </cell>
          <cell r="DN2">
            <v>43586</v>
          </cell>
          <cell r="DO2">
            <v>43617</v>
          </cell>
          <cell r="DP2">
            <v>43647</v>
          </cell>
          <cell r="DQ2">
            <v>43678</v>
          </cell>
          <cell r="DR2">
            <v>43709</v>
          </cell>
          <cell r="DS2">
            <v>43739</v>
          </cell>
          <cell r="DT2">
            <v>43770</v>
          </cell>
          <cell r="DU2">
            <v>43800</v>
          </cell>
          <cell r="DV2">
            <v>43831</v>
          </cell>
          <cell r="DW2">
            <v>43862</v>
          </cell>
          <cell r="DX2">
            <v>43891</v>
          </cell>
          <cell r="DY2">
            <v>43922</v>
          </cell>
          <cell r="DZ2">
            <v>43952</v>
          </cell>
          <cell r="EA2">
            <v>43983</v>
          </cell>
          <cell r="EB2">
            <v>44013</v>
          </cell>
          <cell r="EC2">
            <v>44044</v>
          </cell>
          <cell r="ED2">
            <v>44075</v>
          </cell>
          <cell r="EE2">
            <v>44105</v>
          </cell>
          <cell r="EF2">
            <v>44136</v>
          </cell>
          <cell r="EG2">
            <v>44166</v>
          </cell>
        </row>
        <row r="3">
          <cell r="B3" t="str">
            <v>S_Crockett_3-1585</v>
          </cell>
        </row>
        <row r="4">
          <cell r="B4" t="str">
            <v>S_Crockett_SRAC_Malin_3-1591</v>
          </cell>
          <cell r="F4">
            <v>-612759.06960000005</v>
          </cell>
          <cell r="G4">
            <v>-371373.48</v>
          </cell>
          <cell r="H4">
            <v>-180987.82740000001</v>
          </cell>
          <cell r="I4">
            <v>-595632.24</v>
          </cell>
          <cell r="J4">
            <v>-618394.87679999997</v>
          </cell>
          <cell r="K4">
            <v>-675460.51199999999</v>
          </cell>
          <cell r="L4">
            <v>-698898.15060000005</v>
          </cell>
          <cell r="M4">
            <v>-699293.24280000001</v>
          </cell>
          <cell r="N4">
            <v>-601854.17760000005</v>
          </cell>
          <cell r="O4">
            <v>-622823.12459999998</v>
          </cell>
          <cell r="P4">
            <v>-496602.82799999998</v>
          </cell>
          <cell r="Q4">
            <v>-617699.60160000005</v>
          </cell>
          <cell r="R4">
            <v>-617145.61919999996</v>
          </cell>
          <cell r="S4">
            <v>-557767.79520000005</v>
          </cell>
          <cell r="T4">
            <v>-617935.52399999998</v>
          </cell>
          <cell r="U4">
            <v>-458833.66080000001</v>
          </cell>
          <cell r="V4">
            <v>-618771.03419999999</v>
          </cell>
          <cell r="W4">
            <v>-674410.64040000003</v>
          </cell>
          <cell r="X4">
            <v>-697471.06559999997</v>
          </cell>
          <cell r="Y4">
            <v>-698142.79680000001</v>
          </cell>
          <cell r="Z4">
            <v>-601170.03359999997</v>
          </cell>
          <cell r="AA4">
            <v>-561134.75600000005</v>
          </cell>
          <cell r="AB4">
            <v>-522015.24959999998</v>
          </cell>
          <cell r="AC4">
            <v>-623196.19920000003</v>
          </cell>
          <cell r="AD4">
            <v>-623943.32400000002</v>
          </cell>
          <cell r="AE4">
            <v>-584137.41839999997</v>
          </cell>
          <cell r="AF4">
            <v>-624754.13520000002</v>
          </cell>
          <cell r="AG4">
            <v>-403204.65600000002</v>
          </cell>
          <cell r="AH4">
            <v>-625425.02399999998</v>
          </cell>
          <cell r="AI4">
            <v>-681220.72979999997</v>
          </cell>
          <cell r="AJ4">
            <v>-704031.228</v>
          </cell>
          <cell r="AK4">
            <v>-704693.3334</v>
          </cell>
          <cell r="AL4">
            <v>-606506.89619999996</v>
          </cell>
          <cell r="AM4">
            <v>-525887.73600000003</v>
          </cell>
          <cell r="AN4">
            <v>-566595.72479999997</v>
          </cell>
          <cell r="AO4">
            <v>-627516.75600000005</v>
          </cell>
          <cell r="AP4">
            <v>-627714.73439999996</v>
          </cell>
          <cell r="AQ4">
            <v>-567100.93440000003</v>
          </cell>
          <cell r="AR4">
            <v>-628005.56400000001</v>
          </cell>
          <cell r="AS4">
            <v>-405256.51199999999</v>
          </cell>
          <cell r="AT4">
            <v>-628288.57079999999</v>
          </cell>
          <cell r="AU4">
            <v>-684146.772</v>
          </cell>
          <cell r="AV4">
            <v>-707069.45519999997</v>
          </cell>
          <cell r="AW4">
            <v>-707198.652</v>
          </cell>
          <cell r="AX4">
            <v>-608214.99600000004</v>
          </cell>
          <cell r="AY4">
            <v>-507052.62839999999</v>
          </cell>
          <cell r="AZ4">
            <v>-588239.36399999994</v>
          </cell>
          <cell r="BA4">
            <v>-628695.25199999998</v>
          </cell>
          <cell r="BB4">
            <v>-628912.12800000003</v>
          </cell>
          <cell r="BC4">
            <v>-568027.68960000004</v>
          </cell>
          <cell r="BD4">
            <v>-628869.348</v>
          </cell>
          <cell r="BE4">
            <v>-81138.384000000005</v>
          </cell>
          <cell r="BF4">
            <v>-547689.31319999998</v>
          </cell>
          <cell r="BG4">
            <v>-684307.10160000005</v>
          </cell>
          <cell r="BH4">
            <v>-707315.74199999997</v>
          </cell>
          <cell r="BI4">
            <v>-707262.255</v>
          </cell>
          <cell r="BJ4">
            <v>-608357.14919999999</v>
          </cell>
          <cell r="BK4">
            <v>-628582.94940000004</v>
          </cell>
          <cell r="BL4">
            <v>-466327.11599999998</v>
          </cell>
          <cell r="BM4">
            <v>-628468.92720000003</v>
          </cell>
          <cell r="BN4">
            <v>-628455.4608</v>
          </cell>
          <cell r="BO4">
            <v>-567507.09120000002</v>
          </cell>
          <cell r="BP4">
            <v>-628332.32880000002</v>
          </cell>
          <cell r="BQ4">
            <v>-486566.89919999999</v>
          </cell>
          <cell r="BR4">
            <v>-547397.11320000002</v>
          </cell>
          <cell r="BS4">
            <v>-684218.0148</v>
          </cell>
          <cell r="BT4">
            <v>-707026.18259999994</v>
          </cell>
          <cell r="BU4">
            <v>-706743.68640000001</v>
          </cell>
          <cell r="BV4">
            <v>-608201.56799999997</v>
          </cell>
          <cell r="BW4">
            <v>-608201.55240000004</v>
          </cell>
          <cell r="BX4">
            <v>-486427.21919999999</v>
          </cell>
          <cell r="BY4">
            <v>-628438.57200000004</v>
          </cell>
          <cell r="BZ4">
            <v>-628442.58959999995</v>
          </cell>
          <cell r="CA4">
            <v>-587689.52399999998</v>
          </cell>
          <cell r="CB4">
            <v>-627988.97279999999</v>
          </cell>
          <cell r="CC4">
            <v>-324011.09759999998</v>
          </cell>
          <cell r="CD4">
            <v>-627339.31140000001</v>
          </cell>
          <cell r="CE4">
            <v>-682883.62560000003</v>
          </cell>
          <cell r="CF4">
            <v>-705340.29119999998</v>
          </cell>
          <cell r="CG4">
            <v>-705042.47100000002</v>
          </cell>
          <cell r="CH4">
            <v>-606268.47239999997</v>
          </cell>
          <cell r="CI4">
            <v>-585852.96719999996</v>
          </cell>
          <cell r="CJ4">
            <v>-525058.87199999997</v>
          </cell>
          <cell r="CK4">
            <v>-625762.55279999995</v>
          </cell>
          <cell r="CL4">
            <v>-625358.93279999995</v>
          </cell>
          <cell r="CM4">
            <v>-564520.99199999997</v>
          </cell>
          <cell r="CN4">
            <v>-624544.10400000005</v>
          </cell>
          <cell r="CO4">
            <v>-80526.211200000005</v>
          </cell>
          <cell r="CP4">
            <v>-543200.1936</v>
          </cell>
          <cell r="CQ4">
            <v>-678471.696</v>
          </cell>
          <cell r="CR4">
            <v>-700591.01520000002</v>
          </cell>
          <cell r="CS4">
            <v>-700039.63379999995</v>
          </cell>
          <cell r="CT4">
            <v>-601711.07039999997</v>
          </cell>
          <cell r="CU4">
            <v>-621135.26820000005</v>
          </cell>
          <cell r="CV4">
            <v>-460631.35920000001</v>
          </cell>
          <cell r="CW4">
            <v>-620388.56640000001</v>
          </cell>
          <cell r="CX4">
            <v>-619965.30480000004</v>
          </cell>
          <cell r="CY4">
            <v>-559948.09920000006</v>
          </cell>
          <cell r="CZ4">
            <v>-619919.84640000004</v>
          </cell>
          <cell r="DA4">
            <v>-479919.80160000001</v>
          </cell>
          <cell r="DB4">
            <v>-539898.89639999997</v>
          </cell>
          <cell r="DC4">
            <v>-674831.61959999998</v>
          </cell>
          <cell r="DD4">
            <v>-697297.05480000004</v>
          </cell>
          <cell r="DE4">
            <v>-697269.01080000005</v>
          </cell>
          <cell r="DF4">
            <v>-599777.02619999996</v>
          </cell>
          <cell r="DG4">
            <v>-599752.7304</v>
          </cell>
          <cell r="DH4">
            <v>-479782.19520000002</v>
          </cell>
          <cell r="DI4">
            <v>-619693.22400000005</v>
          </cell>
          <cell r="DJ4">
            <v>-619669.78799999994</v>
          </cell>
          <cell r="DK4">
            <v>-559680.84479999996</v>
          </cell>
          <cell r="DL4">
            <v>-619623.28799999994</v>
          </cell>
          <cell r="DM4">
            <v>-479689.97759999998</v>
          </cell>
          <cell r="DN4">
            <v>-539639.64720000001</v>
          </cell>
          <cell r="DO4">
            <v>-674506.71479999996</v>
          </cell>
          <cell r="DP4">
            <v>-696961.34279999998</v>
          </cell>
          <cell r="DQ4">
            <v>-696932.39099999995</v>
          </cell>
          <cell r="DR4">
            <v>-599487.18299999996</v>
          </cell>
          <cell r="DS4">
            <v>-599461.68000000005</v>
          </cell>
          <cell r="DT4">
            <v>-479549.14559999999</v>
          </cell>
          <cell r="DU4">
            <v>-619391.75520000001</v>
          </cell>
          <cell r="DV4">
            <v>-619367.6496</v>
          </cell>
          <cell r="DW4">
            <v>-579386.17440000002</v>
          </cell>
          <cell r="DX4">
            <v>-619320.40560000006</v>
          </cell>
          <cell r="DY4">
            <v>-479454.96960000001</v>
          </cell>
          <cell r="DZ4">
            <v>-539374.92240000004</v>
          </cell>
          <cell r="EA4">
            <v>-674175.37439999997</v>
          </cell>
          <cell r="EB4">
            <v>-696617.62560000003</v>
          </cell>
          <cell r="EC4">
            <v>-696588.30359999998</v>
          </cell>
          <cell r="ED4">
            <v>-599190.80220000003</v>
          </cell>
          <cell r="EE4">
            <v>-599165.34600000002</v>
          </cell>
          <cell r="EF4">
            <v>-479311.43040000001</v>
          </cell>
          <cell r="EG4">
            <v>-619083.96239999996</v>
          </cell>
        </row>
        <row r="5">
          <cell r="B5" t="str">
            <v>S_Crockett_SRAC_Topock_3-1592</v>
          </cell>
          <cell r="F5">
            <v>-612759.06960000005</v>
          </cell>
          <cell r="G5">
            <v>-371373.48</v>
          </cell>
          <cell r="H5">
            <v>-180987.82740000001</v>
          </cell>
          <cell r="I5">
            <v>-595632.24</v>
          </cell>
          <cell r="J5">
            <v>-618394.87679999997</v>
          </cell>
          <cell r="K5">
            <v>-675460.51199999999</v>
          </cell>
          <cell r="L5">
            <v>-698898.15060000005</v>
          </cell>
          <cell r="M5">
            <v>-699293.24280000001</v>
          </cell>
          <cell r="N5">
            <v>-601854.17760000005</v>
          </cell>
          <cell r="O5">
            <v>-622823.12459999998</v>
          </cell>
          <cell r="P5">
            <v>-496602.82799999998</v>
          </cell>
          <cell r="Q5">
            <v>-617699.60160000005</v>
          </cell>
          <cell r="R5">
            <v>-617145.61919999996</v>
          </cell>
          <cell r="S5">
            <v>-557767.79520000005</v>
          </cell>
          <cell r="T5">
            <v>-617935.52399999998</v>
          </cell>
          <cell r="U5">
            <v>-458833.66080000001</v>
          </cell>
          <cell r="V5">
            <v>-618771.03419999999</v>
          </cell>
          <cell r="W5">
            <v>-674410.64040000003</v>
          </cell>
          <cell r="X5">
            <v>-697471.06559999997</v>
          </cell>
          <cell r="Y5">
            <v>-698142.79680000001</v>
          </cell>
          <cell r="Z5">
            <v>-601170.03359999997</v>
          </cell>
          <cell r="AA5">
            <v>-561134.75600000005</v>
          </cell>
          <cell r="AB5">
            <v>-522015.24959999998</v>
          </cell>
          <cell r="AC5">
            <v>-623196.19920000003</v>
          </cell>
          <cell r="AD5">
            <v>-623943.32400000002</v>
          </cell>
          <cell r="AE5">
            <v>-584137.41839999997</v>
          </cell>
          <cell r="AF5">
            <v>-624754.13520000002</v>
          </cell>
          <cell r="AG5">
            <v>-403204.65600000002</v>
          </cell>
          <cell r="AH5">
            <v>-625425.02399999998</v>
          </cell>
          <cell r="AI5">
            <v>-681220.72979999997</v>
          </cell>
          <cell r="AJ5">
            <v>-704031.228</v>
          </cell>
          <cell r="AK5">
            <v>-704693.3334</v>
          </cell>
          <cell r="AL5">
            <v>-606506.89619999996</v>
          </cell>
          <cell r="AM5">
            <v>-525887.73600000003</v>
          </cell>
          <cell r="AN5">
            <v>-566595.72479999997</v>
          </cell>
          <cell r="AO5">
            <v>-627516.75600000005</v>
          </cell>
          <cell r="AP5">
            <v>-627714.73439999996</v>
          </cell>
          <cell r="AQ5">
            <v>-567100.93440000003</v>
          </cell>
          <cell r="AR5">
            <v>-628005.56400000001</v>
          </cell>
          <cell r="AS5">
            <v>-405256.51199999999</v>
          </cell>
          <cell r="AT5">
            <v>-628288.57079999999</v>
          </cell>
          <cell r="AU5">
            <v>-684146.772</v>
          </cell>
          <cell r="AV5">
            <v>-707069.45519999997</v>
          </cell>
          <cell r="AW5">
            <v>-707198.652</v>
          </cell>
          <cell r="AX5">
            <v>-608214.99600000004</v>
          </cell>
          <cell r="AY5">
            <v>-507052.62839999999</v>
          </cell>
          <cell r="AZ5">
            <v>-588239.36399999994</v>
          </cell>
          <cell r="BA5">
            <v>-628695.25199999998</v>
          </cell>
          <cell r="BB5">
            <v>-628912.12800000003</v>
          </cell>
          <cell r="BC5">
            <v>-568027.68960000004</v>
          </cell>
          <cell r="BD5">
            <v>-628869.348</v>
          </cell>
          <cell r="BE5">
            <v>-81138.384000000005</v>
          </cell>
          <cell r="BF5">
            <v>-547689.31319999998</v>
          </cell>
          <cell r="BG5">
            <v>-684307.10160000005</v>
          </cell>
          <cell r="BH5">
            <v>-707315.74199999997</v>
          </cell>
          <cell r="BI5">
            <v>-707262.255</v>
          </cell>
          <cell r="BJ5">
            <v>-608357.14919999999</v>
          </cell>
          <cell r="BK5">
            <v>-628582.94940000004</v>
          </cell>
          <cell r="BL5">
            <v>-466327.11599999998</v>
          </cell>
          <cell r="BM5">
            <v>-628468.92720000003</v>
          </cell>
          <cell r="BN5">
            <v>-628455.4608</v>
          </cell>
          <cell r="BO5">
            <v>-567507.09120000002</v>
          </cell>
          <cell r="BP5">
            <v>-628332.32880000002</v>
          </cell>
          <cell r="BQ5">
            <v>-486566.89919999999</v>
          </cell>
          <cell r="BR5">
            <v>-547397.11320000002</v>
          </cell>
          <cell r="BS5">
            <v>-684218.0148</v>
          </cell>
          <cell r="BT5">
            <v>-707026.18259999994</v>
          </cell>
          <cell r="BU5">
            <v>-706743.68640000001</v>
          </cell>
          <cell r="BV5">
            <v>-608201.56799999997</v>
          </cell>
          <cell r="BW5">
            <v>-608201.55240000004</v>
          </cell>
          <cell r="BX5">
            <v>-486427.21919999999</v>
          </cell>
          <cell r="BY5">
            <v>-628438.57200000004</v>
          </cell>
          <cell r="BZ5">
            <v>-628442.58959999995</v>
          </cell>
          <cell r="CA5">
            <v>-587689.52399999998</v>
          </cell>
          <cell r="CB5">
            <v>-627988.97279999999</v>
          </cell>
          <cell r="CC5">
            <v>-324011.09759999998</v>
          </cell>
          <cell r="CD5">
            <v>-627339.31140000001</v>
          </cell>
          <cell r="CE5">
            <v>-682883.62560000003</v>
          </cell>
          <cell r="CF5">
            <v>-705340.29119999998</v>
          </cell>
          <cell r="CG5">
            <v>-705042.47100000002</v>
          </cell>
          <cell r="CH5">
            <v>-606268.47239999997</v>
          </cell>
          <cell r="CI5">
            <v>-585852.96719999996</v>
          </cell>
          <cell r="CJ5">
            <v>-525058.87199999997</v>
          </cell>
          <cell r="CK5">
            <v>-625762.55279999995</v>
          </cell>
          <cell r="CL5">
            <v>-625358.93279999995</v>
          </cell>
          <cell r="CM5">
            <v>-564520.99199999997</v>
          </cell>
          <cell r="CN5">
            <v>-624544.10400000005</v>
          </cell>
          <cell r="CO5">
            <v>-80526.211200000005</v>
          </cell>
          <cell r="CP5">
            <v>-543200.1936</v>
          </cell>
          <cell r="CQ5">
            <v>-678471.696</v>
          </cell>
          <cell r="CR5">
            <v>-700591.01520000002</v>
          </cell>
          <cell r="CS5">
            <v>-700039.63379999995</v>
          </cell>
          <cell r="CT5">
            <v>-601711.07039999997</v>
          </cell>
          <cell r="CU5">
            <v>-621135.26820000005</v>
          </cell>
          <cell r="CV5">
            <v>-460631.35920000001</v>
          </cell>
          <cell r="CW5">
            <v>-620388.56640000001</v>
          </cell>
          <cell r="CX5">
            <v>-619965.30480000004</v>
          </cell>
          <cell r="CY5">
            <v>-559948.09920000006</v>
          </cell>
          <cell r="CZ5">
            <v>-619919.84640000004</v>
          </cell>
          <cell r="DA5">
            <v>-479919.80160000001</v>
          </cell>
          <cell r="DB5">
            <v>-539898.89639999997</v>
          </cell>
          <cell r="DC5">
            <v>-674831.61959999998</v>
          </cell>
          <cell r="DD5">
            <v>-697297.05480000004</v>
          </cell>
          <cell r="DE5">
            <v>-697269.01080000005</v>
          </cell>
          <cell r="DF5">
            <v>-599777.02619999996</v>
          </cell>
          <cell r="DG5">
            <v>-599752.7304</v>
          </cell>
          <cell r="DH5">
            <v>-479782.19520000002</v>
          </cell>
          <cell r="DI5">
            <v>-619693.22400000005</v>
          </cell>
          <cell r="DJ5">
            <v>-619669.78799999994</v>
          </cell>
          <cell r="DK5">
            <v>-559680.84479999996</v>
          </cell>
          <cell r="DL5">
            <v>-619623.28799999994</v>
          </cell>
          <cell r="DM5">
            <v>-479689.97759999998</v>
          </cell>
          <cell r="DN5">
            <v>-539639.64720000001</v>
          </cell>
          <cell r="DO5">
            <v>-674506.71479999996</v>
          </cell>
          <cell r="DP5">
            <v>-696961.34279999998</v>
          </cell>
          <cell r="DQ5">
            <v>-696932.39099999995</v>
          </cell>
          <cell r="DR5">
            <v>-599487.18299999996</v>
          </cell>
          <cell r="DS5">
            <v>-599461.68000000005</v>
          </cell>
          <cell r="DT5">
            <v>-479549.14559999999</v>
          </cell>
          <cell r="DU5">
            <v>-619391.75520000001</v>
          </cell>
          <cell r="DV5">
            <v>-619367.6496</v>
          </cell>
          <cell r="DW5">
            <v>-579386.17440000002</v>
          </cell>
          <cell r="DX5">
            <v>-619320.40560000006</v>
          </cell>
          <cell r="DY5">
            <v>-479454.96960000001</v>
          </cell>
          <cell r="DZ5">
            <v>-539374.92240000004</v>
          </cell>
          <cell r="EA5">
            <v>-674175.37439999997</v>
          </cell>
          <cell r="EB5">
            <v>-696617.62560000003</v>
          </cell>
          <cell r="EC5">
            <v>-696588.30359999998</v>
          </cell>
          <cell r="ED5">
            <v>-599190.80220000003</v>
          </cell>
          <cell r="EE5">
            <v>-599165.34600000002</v>
          </cell>
          <cell r="EF5">
            <v>-479311.43040000001</v>
          </cell>
          <cell r="EG5">
            <v>-619083.96239999996</v>
          </cell>
        </row>
        <row r="6">
          <cell r="B6" t="str">
            <v>S_DWR_CALPINE_3-85</v>
          </cell>
        </row>
        <row r="7">
          <cell r="B7" t="str">
            <v>S_DWR_CORAL_NP15_6x16_3-89</v>
          </cell>
        </row>
        <row r="8">
          <cell r="B8" t="str">
            <v>S_DWR_CORAL_NP15_7x24_3-88</v>
          </cell>
        </row>
        <row r="9">
          <cell r="B9" t="str">
            <v>S_DWR_CORAL_SP15_6x16_3-87</v>
          </cell>
        </row>
        <row r="10">
          <cell r="B10" t="str">
            <v>S_DWR_CORAL_SP15_7x24_3-86</v>
          </cell>
        </row>
        <row r="11">
          <cell r="B11" t="str">
            <v>S_Etiwanda_3-1584</v>
          </cell>
        </row>
        <row r="12">
          <cell r="B12" t="str">
            <v>S_Etiwanda_GasShort_Malin_3-1582</v>
          </cell>
          <cell r="C12">
            <v>-31034.579399999999</v>
          </cell>
          <cell r="D12">
            <v>-25543.898000000001</v>
          </cell>
          <cell r="E12">
            <v>-16190.5772</v>
          </cell>
          <cell r="F12">
            <v>-27926.950400000002</v>
          </cell>
          <cell r="G12">
            <v>-26818.785599999999</v>
          </cell>
          <cell r="H12">
            <v>-20773.186000000002</v>
          </cell>
          <cell r="I12">
            <v>-11847.7618</v>
          </cell>
          <cell r="J12">
            <v>-17306.879000000001</v>
          </cell>
          <cell r="K12">
            <v>-32205.938999999998</v>
          </cell>
          <cell r="L12">
            <v>-45754.956299999998</v>
          </cell>
          <cell r="M12">
            <v>-44314.96</v>
          </cell>
          <cell r="N12">
            <v>-46766.641799999998</v>
          </cell>
          <cell r="O12">
            <v>-38408.566899999998</v>
          </cell>
          <cell r="P12">
            <v>-30300.8838</v>
          </cell>
          <cell r="Q12">
            <v>-28872.396000000001</v>
          </cell>
          <cell r="R12">
            <v>-31490.192800000001</v>
          </cell>
          <cell r="S12">
            <v>-30240.7304</v>
          </cell>
          <cell r="T12">
            <v>-23426.484700000001</v>
          </cell>
          <cell r="U12">
            <v>-13358.0376</v>
          </cell>
          <cell r="V12">
            <v>-19515.852200000001</v>
          </cell>
          <cell r="W12">
            <v>-36170.895199999999</v>
          </cell>
          <cell r="X12">
            <v>-50733.748800000001</v>
          </cell>
          <cell r="Y12">
            <v>-49447.046399999999</v>
          </cell>
          <cell r="Z12">
            <v>-52348.563900000001</v>
          </cell>
          <cell r="AA12">
            <v>-42965.201000000001</v>
          </cell>
          <cell r="AB12">
            <v>-34166.889000000003</v>
          </cell>
          <cell r="AC12">
            <v>-32510.3086</v>
          </cell>
          <cell r="AD12">
            <v>-31012.244999999999</v>
          </cell>
          <cell r="AE12">
            <v>-29785.227200000001</v>
          </cell>
          <cell r="AF12">
            <v>-23070.1345</v>
          </cell>
          <cell r="AG12">
            <v>-13156.216200000001</v>
          </cell>
          <cell r="AH12">
            <v>-19221.315500000001</v>
          </cell>
          <cell r="AI12">
            <v>-35415.277499999997</v>
          </cell>
          <cell r="AJ12">
            <v>-50341.7091</v>
          </cell>
          <cell r="AK12">
            <v>-48800.506399999998</v>
          </cell>
          <cell r="AL12">
            <v>-51137.489699999998</v>
          </cell>
          <cell r="AM12">
            <v>-42655.252</v>
          </cell>
          <cell r="AN12">
            <v>-33650.656799999997</v>
          </cell>
          <cell r="AO12">
            <v>-31933.143800000002</v>
          </cell>
          <cell r="AP12">
            <v>-30938.405599999998</v>
          </cell>
          <cell r="AQ12">
            <v>-29711.275600000001</v>
          </cell>
          <cell r="AR12">
            <v>-23015.894799999998</v>
          </cell>
          <cell r="AS12">
            <v>-13123.6756</v>
          </cell>
          <cell r="AT12">
            <v>-19173.297600000002</v>
          </cell>
          <cell r="AU12">
            <v>-35033.805999999997</v>
          </cell>
          <cell r="AV12">
            <v>-50522.499400000001</v>
          </cell>
          <cell r="AW12">
            <v>-48408.652000000002</v>
          </cell>
          <cell r="AX12">
            <v>-51316.887999999999</v>
          </cell>
          <cell r="AY12">
            <v>-42551.381200000003</v>
          </cell>
          <cell r="AZ12">
            <v>-33570.358</v>
          </cell>
          <cell r="BA12">
            <v>-31965.243299999998</v>
          </cell>
          <cell r="BB12">
            <v>-31944.828000000001</v>
          </cell>
          <cell r="BC12">
            <v>-30680.6312</v>
          </cell>
          <cell r="BD12">
            <v>-23767.348999999998</v>
          </cell>
          <cell r="BE12">
            <v>-13553.318799999999</v>
          </cell>
          <cell r="BF12">
            <v>-19797.598000000002</v>
          </cell>
          <cell r="BG12">
            <v>-36283.892099999997</v>
          </cell>
        </row>
        <row r="13">
          <cell r="B13" t="str">
            <v>S_Etiwanda_GasShort_Topock_3-1583</v>
          </cell>
          <cell r="C13">
            <v>-31034.579399999999</v>
          </cell>
          <cell r="D13">
            <v>-25543.898000000001</v>
          </cell>
          <cell r="E13">
            <v>-16190.5772</v>
          </cell>
          <cell r="F13">
            <v>-27926.950400000002</v>
          </cell>
          <cell r="G13">
            <v>-26818.785599999999</v>
          </cell>
          <cell r="H13">
            <v>-20773.186000000002</v>
          </cell>
          <cell r="I13">
            <v>-11847.7618</v>
          </cell>
          <cell r="J13">
            <v>-17306.879000000001</v>
          </cell>
          <cell r="K13">
            <v>-32205.938999999998</v>
          </cell>
          <cell r="L13">
            <v>-45754.956299999998</v>
          </cell>
          <cell r="M13">
            <v>-44314.96</v>
          </cell>
          <cell r="N13">
            <v>-46766.641799999998</v>
          </cell>
          <cell r="O13">
            <v>-38408.566899999998</v>
          </cell>
          <cell r="P13">
            <v>-30300.8838</v>
          </cell>
          <cell r="Q13">
            <v>-28872.396000000001</v>
          </cell>
          <cell r="R13">
            <v>-31490.192800000001</v>
          </cell>
          <cell r="S13">
            <v>-30240.7304</v>
          </cell>
          <cell r="T13">
            <v>-23426.484700000001</v>
          </cell>
          <cell r="U13">
            <v>-13358.0376</v>
          </cell>
          <cell r="V13">
            <v>-19515.852200000001</v>
          </cell>
          <cell r="W13">
            <v>-36170.895199999999</v>
          </cell>
          <cell r="X13">
            <v>-50733.748800000001</v>
          </cell>
          <cell r="Y13">
            <v>-49447.046399999999</v>
          </cell>
          <cell r="Z13">
            <v>-52348.563900000001</v>
          </cell>
          <cell r="AA13">
            <v>-42965.201000000001</v>
          </cell>
          <cell r="AB13">
            <v>-34166.889000000003</v>
          </cell>
          <cell r="AC13">
            <v>-32510.3086</v>
          </cell>
          <cell r="AD13">
            <v>-31012.244999999999</v>
          </cell>
          <cell r="AE13">
            <v>-29785.227200000001</v>
          </cell>
          <cell r="AF13">
            <v>-23070.1345</v>
          </cell>
          <cell r="AG13">
            <v>-13156.216200000001</v>
          </cell>
          <cell r="AH13">
            <v>-19221.315500000001</v>
          </cell>
          <cell r="AI13">
            <v>-35415.277499999997</v>
          </cell>
          <cell r="AJ13">
            <v>-50341.7091</v>
          </cell>
          <cell r="AK13">
            <v>-48800.506399999998</v>
          </cell>
          <cell r="AL13">
            <v>-51137.489699999998</v>
          </cell>
          <cell r="AM13">
            <v>-42655.252</v>
          </cell>
          <cell r="AN13">
            <v>-33650.656799999997</v>
          </cell>
          <cell r="AO13">
            <v>-31933.143800000002</v>
          </cell>
          <cell r="AP13">
            <v>-30938.405599999998</v>
          </cell>
          <cell r="AQ13">
            <v>-29711.275600000001</v>
          </cell>
          <cell r="AR13">
            <v>-23015.894799999998</v>
          </cell>
          <cell r="AS13">
            <v>-13123.6756</v>
          </cell>
          <cell r="AT13">
            <v>-19173.297600000002</v>
          </cell>
          <cell r="AU13">
            <v>-35033.805999999997</v>
          </cell>
          <cell r="AV13">
            <v>-50522.499400000001</v>
          </cell>
          <cell r="AW13">
            <v>-48408.652000000002</v>
          </cell>
          <cell r="AX13">
            <v>-51316.887999999999</v>
          </cell>
          <cell r="AY13">
            <v>-42551.381200000003</v>
          </cell>
          <cell r="AZ13">
            <v>-33570.358</v>
          </cell>
          <cell r="BA13">
            <v>-31965.243299999998</v>
          </cell>
          <cell r="BB13">
            <v>-31944.828000000001</v>
          </cell>
          <cell r="BC13">
            <v>-30680.6312</v>
          </cell>
          <cell r="BD13">
            <v>-23767.348999999998</v>
          </cell>
          <cell r="BE13">
            <v>-13553.318799999999</v>
          </cell>
          <cell r="BF13">
            <v>-19797.598000000002</v>
          </cell>
          <cell r="BG13">
            <v>-36283.892099999997</v>
          </cell>
        </row>
        <row r="14">
          <cell r="B14" t="str">
            <v>S_Fixed_IEP_3-1586</v>
          </cell>
        </row>
        <row r="15">
          <cell r="B15" t="str">
            <v>S_Humboldt_Existing_Mobiles_3-442</v>
          </cell>
        </row>
        <row r="16">
          <cell r="B16" t="str">
            <v>S_Humboldt_Existing_Unit1_3-443</v>
          </cell>
        </row>
        <row r="17">
          <cell r="B17" t="str">
            <v>S_Humboldt_Existing_Unit2_3-444</v>
          </cell>
        </row>
        <row r="18">
          <cell r="B18" t="str">
            <v>S_Humboldt_New_NG_3-904</v>
          </cell>
          <cell r="M18">
            <v>-153115.6</v>
          </cell>
          <cell r="N18">
            <v>-270204</v>
          </cell>
          <cell r="O18">
            <v>-279210.8</v>
          </cell>
          <cell r="P18">
            <v>-270204</v>
          </cell>
          <cell r="Q18">
            <v>-660504.6</v>
          </cell>
          <cell r="R18">
            <v>-660504.6</v>
          </cell>
          <cell r="S18">
            <v>-252190.4</v>
          </cell>
          <cell r="T18">
            <v>-279210.8</v>
          </cell>
          <cell r="U18">
            <v>-270204</v>
          </cell>
          <cell r="V18">
            <v>-279210.8</v>
          </cell>
          <cell r="W18">
            <v>-270204</v>
          </cell>
          <cell r="X18">
            <v>-279210.8</v>
          </cell>
          <cell r="Y18">
            <v>-279210.8</v>
          </cell>
          <cell r="Z18">
            <v>-270204</v>
          </cell>
          <cell r="AA18">
            <v>-279210.8</v>
          </cell>
          <cell r="AB18">
            <v>-270204</v>
          </cell>
          <cell r="AC18">
            <v>-660504.6</v>
          </cell>
          <cell r="AD18">
            <v>-660504.6</v>
          </cell>
          <cell r="AE18">
            <v>-261197.2</v>
          </cell>
          <cell r="AF18">
            <v>-279210.8</v>
          </cell>
          <cell r="AG18">
            <v>-270204</v>
          </cell>
          <cell r="AH18">
            <v>-279210.8</v>
          </cell>
          <cell r="AI18">
            <v>-270204</v>
          </cell>
          <cell r="AJ18">
            <v>-279210.8</v>
          </cell>
          <cell r="AK18">
            <v>-279210.8</v>
          </cell>
          <cell r="AL18">
            <v>-270204</v>
          </cell>
          <cell r="AM18">
            <v>-279210.8</v>
          </cell>
          <cell r="AN18">
            <v>-270204</v>
          </cell>
          <cell r="AO18">
            <v>-660504.6</v>
          </cell>
          <cell r="AP18">
            <v>-660504.6</v>
          </cell>
          <cell r="AQ18">
            <v>-252190.4</v>
          </cell>
          <cell r="AR18">
            <v>-279210.8</v>
          </cell>
          <cell r="AS18">
            <v>-270204</v>
          </cell>
          <cell r="AT18">
            <v>-279210.8</v>
          </cell>
          <cell r="AU18">
            <v>-270204</v>
          </cell>
          <cell r="AV18">
            <v>-279210.8</v>
          </cell>
          <cell r="AW18">
            <v>-279210.8</v>
          </cell>
          <cell r="AX18">
            <v>-270204</v>
          </cell>
          <cell r="AY18">
            <v>-279210.8</v>
          </cell>
          <cell r="AZ18">
            <v>-270204</v>
          </cell>
          <cell r="BA18">
            <v>-660504.6</v>
          </cell>
          <cell r="BB18">
            <v>-660504.6</v>
          </cell>
          <cell r="BC18">
            <v>-252190.4</v>
          </cell>
          <cell r="BD18">
            <v>-279210.8</v>
          </cell>
          <cell r="BE18">
            <v>-270204</v>
          </cell>
          <cell r="BF18">
            <v>-279210.8</v>
          </cell>
          <cell r="BG18">
            <v>-270204</v>
          </cell>
          <cell r="BH18">
            <v>-279210.8</v>
          </cell>
          <cell r="BI18">
            <v>-279210.8</v>
          </cell>
          <cell r="BJ18">
            <v>-270204</v>
          </cell>
          <cell r="BK18">
            <v>-279210.8</v>
          </cell>
          <cell r="BL18">
            <v>-270204</v>
          </cell>
          <cell r="BM18">
            <v>-660504.6</v>
          </cell>
          <cell r="BN18">
            <v>-660504.6</v>
          </cell>
          <cell r="BO18">
            <v>-252190.4</v>
          </cell>
          <cell r="BP18">
            <v>-279210.8</v>
          </cell>
          <cell r="BQ18">
            <v>-270204</v>
          </cell>
          <cell r="BR18">
            <v>-279210.8</v>
          </cell>
          <cell r="BS18">
            <v>-270204</v>
          </cell>
          <cell r="BT18">
            <v>-279210.8</v>
          </cell>
          <cell r="BU18">
            <v>-279210.8</v>
          </cell>
          <cell r="BV18">
            <v>-270204</v>
          </cell>
          <cell r="BW18">
            <v>-279210.8</v>
          </cell>
          <cell r="BX18">
            <v>-270204</v>
          </cell>
          <cell r="BY18">
            <v>-660504.6</v>
          </cell>
          <cell r="BZ18">
            <v>-660504.6</v>
          </cell>
          <cell r="CA18">
            <v>-261197.2</v>
          </cell>
          <cell r="CB18">
            <v>-279210.8</v>
          </cell>
          <cell r="CC18">
            <v>-270204</v>
          </cell>
          <cell r="CD18">
            <v>-279210.8</v>
          </cell>
          <cell r="CE18">
            <v>-270204</v>
          </cell>
          <cell r="CF18">
            <v>-279210.8</v>
          </cell>
          <cell r="CG18">
            <v>-279210.8</v>
          </cell>
          <cell r="CH18">
            <v>-270204</v>
          </cell>
          <cell r="CI18">
            <v>-279210.8</v>
          </cell>
          <cell r="CJ18">
            <v>-270204</v>
          </cell>
          <cell r="CK18">
            <v>-660504.6</v>
          </cell>
          <cell r="CL18">
            <v>-660504.6</v>
          </cell>
          <cell r="CM18">
            <v>-252190.4</v>
          </cell>
          <cell r="CN18">
            <v>-279210.8</v>
          </cell>
          <cell r="CO18">
            <v>-270204</v>
          </cell>
          <cell r="CP18">
            <v>-279210.8</v>
          </cell>
          <cell r="CQ18">
            <v>-270204</v>
          </cell>
          <cell r="CR18">
            <v>-279210.8</v>
          </cell>
          <cell r="CS18">
            <v>-279210.8</v>
          </cell>
          <cell r="CT18">
            <v>-270204</v>
          </cell>
          <cell r="CU18">
            <v>-279210.8</v>
          </cell>
          <cell r="CV18">
            <v>-270204</v>
          </cell>
          <cell r="CW18">
            <v>-660504.6</v>
          </cell>
          <cell r="CX18">
            <v>-660504.6</v>
          </cell>
          <cell r="CY18">
            <v>-252190.4</v>
          </cell>
          <cell r="CZ18">
            <v>-279210.8</v>
          </cell>
          <cell r="DA18">
            <v>-270204</v>
          </cell>
          <cell r="DB18">
            <v>-279210.8</v>
          </cell>
          <cell r="DC18">
            <v>-270204</v>
          </cell>
          <cell r="DD18">
            <v>-279210.8</v>
          </cell>
          <cell r="DE18">
            <v>-279210.8</v>
          </cell>
          <cell r="DF18">
            <v>-270204</v>
          </cell>
          <cell r="DG18">
            <v>-279210.8</v>
          </cell>
          <cell r="DH18">
            <v>-270204</v>
          </cell>
          <cell r="DI18">
            <v>-660504.6</v>
          </cell>
          <cell r="DJ18">
            <v>-660504.6</v>
          </cell>
          <cell r="DK18">
            <v>-252190.4</v>
          </cell>
          <cell r="DL18">
            <v>-279210.8</v>
          </cell>
          <cell r="DM18">
            <v>-270204</v>
          </cell>
          <cell r="DN18">
            <v>-279210.8</v>
          </cell>
          <cell r="DO18">
            <v>-270204</v>
          </cell>
          <cell r="DP18">
            <v>-279210.8</v>
          </cell>
          <cell r="DQ18">
            <v>-279210.8</v>
          </cell>
          <cell r="DR18">
            <v>-270204</v>
          </cell>
          <cell r="DS18">
            <v>-279210.8</v>
          </cell>
          <cell r="DT18">
            <v>-270204</v>
          </cell>
          <cell r="DU18">
            <v>-660504.6</v>
          </cell>
          <cell r="DV18">
            <v>-660504.6</v>
          </cell>
          <cell r="DW18">
            <v>-261197.2</v>
          </cell>
          <cell r="DX18">
            <v>-279210.8</v>
          </cell>
          <cell r="DY18">
            <v>-270204</v>
          </cell>
          <cell r="DZ18">
            <v>-279210.8</v>
          </cell>
          <cell r="EA18">
            <v>-270204</v>
          </cell>
          <cell r="EB18">
            <v>-279210.8</v>
          </cell>
          <cell r="EC18">
            <v>-279210.8</v>
          </cell>
          <cell r="ED18">
            <v>-270204</v>
          </cell>
          <cell r="EE18">
            <v>-279210.8</v>
          </cell>
          <cell r="EF18">
            <v>-270204</v>
          </cell>
          <cell r="EG18">
            <v>-660504.6</v>
          </cell>
        </row>
        <row r="19">
          <cell r="B19" t="str">
            <v>S_Humboldt_Owned_Energy_3-906</v>
          </cell>
        </row>
        <row r="20">
          <cell r="B20" t="str">
            <v>S_Hydro_Ave_3-94</v>
          </cell>
        </row>
        <row r="21">
          <cell r="B21" t="str">
            <v>S_Hydro_Helms_Gen_3-96</v>
          </cell>
        </row>
        <row r="22">
          <cell r="B22" t="str">
            <v>S_Hydro_Helms_Pump_3-97</v>
          </cell>
        </row>
        <row r="23">
          <cell r="B23" t="str">
            <v>S_JRSimplot_Energy_3-907</v>
          </cell>
        </row>
        <row r="24">
          <cell r="B24" t="str">
            <v>S_JRSimplot_NG_3-905</v>
          </cell>
          <cell r="C24">
            <v>-6621.6</v>
          </cell>
          <cell r="D24">
            <v>-6408</v>
          </cell>
          <cell r="E24">
            <v>-6621.6</v>
          </cell>
          <cell r="F24">
            <v>-6621.6</v>
          </cell>
          <cell r="G24">
            <v>-5980.8</v>
          </cell>
          <cell r="H24">
            <v>-6621.6</v>
          </cell>
          <cell r="I24">
            <v>-6408</v>
          </cell>
          <cell r="J24">
            <v>-6621.6</v>
          </cell>
          <cell r="K24">
            <v>-6408</v>
          </cell>
          <cell r="L24">
            <v>-6621.6</v>
          </cell>
          <cell r="M24">
            <v>-6621.6</v>
          </cell>
          <cell r="N24">
            <v>-6408</v>
          </cell>
          <cell r="O24">
            <v>-6621.6</v>
          </cell>
          <cell r="P24">
            <v>-6408</v>
          </cell>
          <cell r="Q24">
            <v>-6621.6</v>
          </cell>
          <cell r="R24">
            <v>-6621.6</v>
          </cell>
          <cell r="S24">
            <v>-5980.8</v>
          </cell>
          <cell r="T24">
            <v>-6621.6</v>
          </cell>
          <cell r="U24">
            <v>-6408</v>
          </cell>
          <cell r="V24">
            <v>-6621.6</v>
          </cell>
          <cell r="W24">
            <v>-6408</v>
          </cell>
          <cell r="X24">
            <v>-6621.6</v>
          </cell>
          <cell r="Y24">
            <v>-6621.6</v>
          </cell>
          <cell r="Z24">
            <v>-6408</v>
          </cell>
          <cell r="AA24">
            <v>-6621.6</v>
          </cell>
          <cell r="AB24">
            <v>-6408</v>
          </cell>
          <cell r="AC24">
            <v>-6621.6</v>
          </cell>
          <cell r="AD24">
            <v>-6621.6</v>
          </cell>
          <cell r="AE24">
            <v>-6194.4</v>
          </cell>
          <cell r="AF24">
            <v>-6621.6</v>
          </cell>
          <cell r="AG24">
            <v>-6408</v>
          </cell>
          <cell r="AH24">
            <v>-6621.6</v>
          </cell>
          <cell r="AI24">
            <v>-6408</v>
          </cell>
          <cell r="AJ24">
            <v>-6621.6</v>
          </cell>
          <cell r="AK24">
            <v>-6621.6</v>
          </cell>
          <cell r="AL24">
            <v>-6408</v>
          </cell>
          <cell r="AM24">
            <v>-6621.6</v>
          </cell>
          <cell r="AN24">
            <v>-6408</v>
          </cell>
          <cell r="AO24">
            <v>-6621.6</v>
          </cell>
          <cell r="AP24">
            <v>-6621.6</v>
          </cell>
          <cell r="AQ24">
            <v>-5980.8</v>
          </cell>
          <cell r="AR24">
            <v>-6621.6</v>
          </cell>
          <cell r="AS24">
            <v>-6408</v>
          </cell>
          <cell r="AT24">
            <v>-6621.6</v>
          </cell>
          <cell r="AU24">
            <v>-6408</v>
          </cell>
          <cell r="AV24">
            <v>-6621.6</v>
          </cell>
          <cell r="AW24">
            <v>-6621.6</v>
          </cell>
          <cell r="AX24">
            <v>-6408</v>
          </cell>
          <cell r="AY24">
            <v>-6621.6</v>
          </cell>
          <cell r="AZ24">
            <v>-6408</v>
          </cell>
          <cell r="BA24">
            <v>-6621.6</v>
          </cell>
          <cell r="BB24">
            <v>-6621.6</v>
          </cell>
          <cell r="BC24">
            <v>-5980.8</v>
          </cell>
          <cell r="BD24">
            <v>-6621.6</v>
          </cell>
          <cell r="BE24">
            <v>-6408</v>
          </cell>
          <cell r="BF24">
            <v>-6621.6</v>
          </cell>
          <cell r="BG24">
            <v>-6408</v>
          </cell>
          <cell r="BH24">
            <v>-6621.6</v>
          </cell>
          <cell r="BI24">
            <v>-6621.6</v>
          </cell>
          <cell r="BJ24">
            <v>-6408</v>
          </cell>
          <cell r="BK24">
            <v>-6621.6</v>
          </cell>
          <cell r="BL24">
            <v>-6408</v>
          </cell>
          <cell r="BM24">
            <v>-6621.6</v>
          </cell>
          <cell r="BN24">
            <v>-6621.6</v>
          </cell>
          <cell r="BO24">
            <v>-5980.8</v>
          </cell>
          <cell r="BP24">
            <v>-6621.6</v>
          </cell>
          <cell r="BQ24">
            <v>-6408</v>
          </cell>
          <cell r="BR24">
            <v>-6621.6</v>
          </cell>
          <cell r="BS24">
            <v>-6408</v>
          </cell>
          <cell r="BT24">
            <v>-6621.6</v>
          </cell>
          <cell r="BU24">
            <v>-6621.6</v>
          </cell>
          <cell r="BV24">
            <v>-6408</v>
          </cell>
          <cell r="BW24">
            <v>-6621.6</v>
          </cell>
          <cell r="BX24">
            <v>-6408</v>
          </cell>
          <cell r="BY24">
            <v>-6621.6</v>
          </cell>
          <cell r="BZ24">
            <v>-6621.6</v>
          </cell>
          <cell r="CA24">
            <v>-6194.4</v>
          </cell>
          <cell r="CB24">
            <v>-6621.6</v>
          </cell>
          <cell r="CC24">
            <v>-6408</v>
          </cell>
          <cell r="CD24">
            <v>-6621.6</v>
          </cell>
          <cell r="CE24">
            <v>-6408</v>
          </cell>
          <cell r="CF24">
            <v>-6621.6</v>
          </cell>
          <cell r="CG24">
            <v>-6621.6</v>
          </cell>
          <cell r="CH24">
            <v>-6408</v>
          </cell>
          <cell r="CI24">
            <v>-6621.6</v>
          </cell>
          <cell r="CJ24">
            <v>-6408</v>
          </cell>
          <cell r="CK24">
            <v>-6621.6</v>
          </cell>
          <cell r="CL24">
            <v>-6621.6</v>
          </cell>
          <cell r="CM24">
            <v>-5980.8</v>
          </cell>
          <cell r="CN24">
            <v>-6621.6</v>
          </cell>
          <cell r="CO24">
            <v>-6408</v>
          </cell>
          <cell r="CP24">
            <v>-6621.6</v>
          </cell>
          <cell r="CQ24">
            <v>-6408</v>
          </cell>
          <cell r="CR24">
            <v>-4272</v>
          </cell>
        </row>
        <row r="25">
          <cell r="B25" t="str">
            <v>S_Loads_GES_DA_3-81</v>
          </cell>
        </row>
        <row r="26">
          <cell r="B26" t="str">
            <v>S_Loads_GES_DLoss_3-82</v>
          </cell>
        </row>
        <row r="27">
          <cell r="B27" t="str">
            <v>S_Loads_GES_Load_w_DA_3-80</v>
          </cell>
        </row>
        <row r="28">
          <cell r="B28" t="str">
            <v>S_Loads_GES_UFE_TLoss_3-83</v>
          </cell>
        </row>
        <row r="29">
          <cell r="B29" t="str">
            <v>S_Nuclear_Diablo_3-95</v>
          </cell>
        </row>
        <row r="30">
          <cell r="B30" t="str">
            <v>S_PGE_Owned_Fuel_Cell_Energy_3-846</v>
          </cell>
        </row>
        <row r="31">
          <cell r="B31" t="str">
            <v>S_PGE_Owned_Fuel_Cell_NG_3-845</v>
          </cell>
          <cell r="N31">
            <v>-15072.191999999999</v>
          </cell>
          <cell r="O31">
            <v>-15574.598400000001</v>
          </cell>
          <cell r="P31">
            <v>-15072.191999999999</v>
          </cell>
          <cell r="Q31">
            <v>-15574.598400000001</v>
          </cell>
          <cell r="R31">
            <v>-15574.598400000001</v>
          </cell>
          <cell r="S31">
            <v>-14067.379199999999</v>
          </cell>
          <cell r="T31">
            <v>-15574.598400000001</v>
          </cell>
          <cell r="U31">
            <v>-15072.191999999999</v>
          </cell>
          <cell r="V31">
            <v>-15574.598400000001</v>
          </cell>
          <cell r="W31">
            <v>-15072.191999999999</v>
          </cell>
          <cell r="X31">
            <v>-15574.598400000001</v>
          </cell>
          <cell r="Y31">
            <v>-15574.598400000001</v>
          </cell>
          <cell r="Z31">
            <v>-15072.191999999999</v>
          </cell>
          <cell r="AA31">
            <v>-15574.598400000001</v>
          </cell>
          <cell r="AB31">
            <v>-15072.191999999999</v>
          </cell>
          <cell r="AC31">
            <v>-15574.598400000001</v>
          </cell>
          <cell r="AD31">
            <v>-15574.598400000001</v>
          </cell>
          <cell r="AE31">
            <v>-14569.785599999999</v>
          </cell>
          <cell r="AF31">
            <v>-15574.598400000001</v>
          </cell>
          <cell r="AG31">
            <v>-15072.191999999999</v>
          </cell>
          <cell r="AH31">
            <v>-15574.598400000001</v>
          </cell>
          <cell r="AI31">
            <v>-15072.191999999999</v>
          </cell>
          <cell r="AJ31">
            <v>-15574.598400000001</v>
          </cell>
          <cell r="AK31">
            <v>-15574.598400000001</v>
          </cell>
          <cell r="AL31">
            <v>-15072.191999999999</v>
          </cell>
          <cell r="AM31">
            <v>-15574.598400000001</v>
          </cell>
          <cell r="AN31">
            <v>-15072.191999999999</v>
          </cell>
          <cell r="AO31">
            <v>-15574.598400000001</v>
          </cell>
          <cell r="AP31">
            <v>-15574.598400000001</v>
          </cell>
          <cell r="AQ31">
            <v>-14067.379199999999</v>
          </cell>
          <cell r="AR31">
            <v>-15574.598400000001</v>
          </cell>
          <cell r="AS31">
            <v>-15072.191999999999</v>
          </cell>
          <cell r="AT31">
            <v>-15574.598400000001</v>
          </cell>
          <cell r="AU31">
            <v>-15072.191999999999</v>
          </cell>
          <cell r="AV31">
            <v>-15574.598400000001</v>
          </cell>
          <cell r="AW31">
            <v>-15574.598400000001</v>
          </cell>
          <cell r="AX31">
            <v>-15072.191999999999</v>
          </cell>
          <cell r="AY31">
            <v>-15574.598400000001</v>
          </cell>
          <cell r="AZ31">
            <v>-15072.191999999999</v>
          </cell>
          <cell r="BA31">
            <v>-15574.598400000001</v>
          </cell>
          <cell r="BB31">
            <v>-15574.598400000001</v>
          </cell>
          <cell r="BC31">
            <v>-14067.379199999999</v>
          </cell>
          <cell r="BD31">
            <v>-15574.598400000001</v>
          </cell>
          <cell r="BE31">
            <v>-15072.191999999999</v>
          </cell>
          <cell r="BF31">
            <v>-15574.598400000001</v>
          </cell>
          <cell r="BG31">
            <v>-15072.191999999999</v>
          </cell>
          <cell r="BH31">
            <v>-15574.598400000001</v>
          </cell>
          <cell r="BI31">
            <v>-15574.598400000001</v>
          </cell>
          <cell r="BJ31">
            <v>-15072.191999999999</v>
          </cell>
          <cell r="BK31">
            <v>-15574.598400000001</v>
          </cell>
          <cell r="BL31">
            <v>-15072.191999999999</v>
          </cell>
          <cell r="BM31">
            <v>-15574.598400000001</v>
          </cell>
          <cell r="BN31">
            <v>-15574.598400000001</v>
          </cell>
          <cell r="BO31">
            <v>-14067.379199999999</v>
          </cell>
          <cell r="BP31">
            <v>-15574.598400000001</v>
          </cell>
          <cell r="BQ31">
            <v>-15072.191999999999</v>
          </cell>
          <cell r="BR31">
            <v>-15574.598400000001</v>
          </cell>
          <cell r="BS31">
            <v>-15072.191999999999</v>
          </cell>
          <cell r="BT31">
            <v>-15574.598400000001</v>
          </cell>
          <cell r="BU31">
            <v>-15574.598400000001</v>
          </cell>
          <cell r="BV31">
            <v>-15072.191999999999</v>
          </cell>
          <cell r="BW31">
            <v>-15574.598400000001</v>
          </cell>
          <cell r="BX31">
            <v>-15072.191999999999</v>
          </cell>
          <cell r="BY31">
            <v>-15574.598400000001</v>
          </cell>
          <cell r="BZ31">
            <v>-15574.598400000001</v>
          </cell>
          <cell r="CA31">
            <v>-14569.785599999999</v>
          </cell>
          <cell r="CB31">
            <v>-15574.598400000001</v>
          </cell>
          <cell r="CC31">
            <v>-15072.191999999999</v>
          </cell>
          <cell r="CD31">
            <v>-15574.598400000001</v>
          </cell>
          <cell r="CE31">
            <v>-15072.191999999999</v>
          </cell>
          <cell r="CF31">
            <v>-15574.598400000001</v>
          </cell>
          <cell r="CG31">
            <v>-15574.598400000001</v>
          </cell>
          <cell r="CH31">
            <v>-15072.191999999999</v>
          </cell>
          <cell r="CI31">
            <v>-15574.598400000001</v>
          </cell>
          <cell r="CJ31">
            <v>-15072.191999999999</v>
          </cell>
          <cell r="CK31">
            <v>-15574.598400000001</v>
          </cell>
          <cell r="CL31">
            <v>-15574.598400000001</v>
          </cell>
          <cell r="CM31">
            <v>-14067.379199999999</v>
          </cell>
          <cell r="CN31">
            <v>-15574.598400000001</v>
          </cell>
          <cell r="CO31">
            <v>-15072.191999999999</v>
          </cell>
          <cell r="CP31">
            <v>-15574.598400000001</v>
          </cell>
          <cell r="CQ31">
            <v>-15072.191999999999</v>
          </cell>
          <cell r="CR31">
            <v>-15574.598400000001</v>
          </cell>
          <cell r="CS31">
            <v>-15574.598400000001</v>
          </cell>
          <cell r="CT31">
            <v>-15072.191999999999</v>
          </cell>
          <cell r="CU31">
            <v>-15574.598400000001</v>
          </cell>
          <cell r="CV31">
            <v>-15072.191999999999</v>
          </cell>
          <cell r="CW31">
            <v>-15574.598400000001</v>
          </cell>
          <cell r="CX31">
            <v>-15574.598400000001</v>
          </cell>
          <cell r="CY31">
            <v>-14067.379199999999</v>
          </cell>
          <cell r="CZ31">
            <v>-15574.598400000001</v>
          </cell>
          <cell r="DA31">
            <v>-15072.191999999999</v>
          </cell>
          <cell r="DB31">
            <v>-15574.598400000001</v>
          </cell>
          <cell r="DC31">
            <v>-15072.191999999999</v>
          </cell>
          <cell r="DD31">
            <v>-15574.598400000001</v>
          </cell>
          <cell r="DE31">
            <v>-15574.598400000001</v>
          </cell>
          <cell r="DF31">
            <v>-15072.191999999999</v>
          </cell>
          <cell r="DG31">
            <v>-15574.598400000001</v>
          </cell>
          <cell r="DH31">
            <v>-15072.191999999999</v>
          </cell>
          <cell r="DI31">
            <v>-15574.598400000001</v>
          </cell>
          <cell r="DJ31">
            <v>-15574.598400000001</v>
          </cell>
          <cell r="DK31">
            <v>-14067.379199999999</v>
          </cell>
          <cell r="DL31">
            <v>-15574.598400000001</v>
          </cell>
          <cell r="DM31">
            <v>-15072.191999999999</v>
          </cell>
          <cell r="DN31">
            <v>-15574.598400000001</v>
          </cell>
          <cell r="DO31">
            <v>-15072.191999999999</v>
          </cell>
          <cell r="DP31">
            <v>-15574.598400000001</v>
          </cell>
          <cell r="DQ31">
            <v>-15574.598400000001</v>
          </cell>
          <cell r="DR31">
            <v>-15072.191999999999</v>
          </cell>
          <cell r="DS31">
            <v>-15574.598400000001</v>
          </cell>
          <cell r="DT31">
            <v>-15072.191999999999</v>
          </cell>
          <cell r="DU31">
            <v>-15574.598400000001</v>
          </cell>
          <cell r="DV31">
            <v>-15574.598400000001</v>
          </cell>
          <cell r="DW31">
            <v>-14569.785599999999</v>
          </cell>
          <cell r="DX31">
            <v>-15574.598400000001</v>
          </cell>
          <cell r="DY31">
            <v>-15072.191999999999</v>
          </cell>
          <cell r="DZ31">
            <v>-15574.598400000001</v>
          </cell>
          <cell r="EA31">
            <v>-15072.191999999999</v>
          </cell>
          <cell r="EB31">
            <v>-15574.598400000001</v>
          </cell>
          <cell r="EC31">
            <v>-15574.598400000001</v>
          </cell>
        </row>
        <row r="32">
          <cell r="B32" t="str">
            <v>S_Puget_Return_3-102</v>
          </cell>
        </row>
        <row r="33">
          <cell r="B33" t="str">
            <v>S_Puget_Take_3-101</v>
          </cell>
        </row>
        <row r="34">
          <cell r="B34" t="str">
            <v>S_QF_PostPPA_nonRPS_3-902</v>
          </cell>
        </row>
        <row r="35">
          <cell r="B35" t="str">
            <v>S_QF_PostPPA_RPS_3-903</v>
          </cell>
        </row>
        <row r="36">
          <cell r="B36" t="str">
            <v>S_RPS10_ClTechAm_StratfordSolar_3-520</v>
          </cell>
        </row>
        <row r="37">
          <cell r="B37" t="str">
            <v>S_RPS10_EdisonMissionEnergy_3-521</v>
          </cell>
        </row>
        <row r="38">
          <cell r="B38" t="str">
            <v>S_RPS10_Monterey_Nacimiento_Hydro_3-522</v>
          </cell>
        </row>
        <row r="39">
          <cell r="B39" t="str">
            <v>S_RPS10_OptisolarDesertSunlight_3-523</v>
          </cell>
        </row>
        <row r="40">
          <cell r="B40" t="str">
            <v>S_RPS10_PedroMiqueo_Wind_3-524</v>
          </cell>
        </row>
        <row r="41">
          <cell r="B41" t="str">
            <v>S_RPS11_KellyRidge_3-639</v>
          </cell>
        </row>
        <row r="42">
          <cell r="B42" t="str">
            <v>S_RPS11_PGE_250MW_PPA_PV_2012Star_3-762</v>
          </cell>
        </row>
        <row r="43">
          <cell r="B43" t="str">
            <v>S_RPS11_PGE_250MW_UOG_PV_2010Star_3-763</v>
          </cell>
        </row>
        <row r="44">
          <cell r="B44" t="str">
            <v>S_RPS11_PGE_SF_Solar_3-640</v>
          </cell>
        </row>
        <row r="45">
          <cell r="B45" t="str">
            <v>S_RPS11_SlyCreek_3-641</v>
          </cell>
        </row>
        <row r="46">
          <cell r="B46" t="str">
            <v>S_RPS13_SolarPartners_II_3-1570</v>
          </cell>
        </row>
        <row r="47">
          <cell r="B47" t="str">
            <v>S_RPS13_SolarPartners_VIII_3-1571</v>
          </cell>
        </row>
        <row r="48">
          <cell r="B48" t="str">
            <v>S_RPS13_SolarPartners_XII_3-1572</v>
          </cell>
        </row>
        <row r="49">
          <cell r="B49" t="str">
            <v>S_RPS13_SolarPartners_XIV_3-1573</v>
          </cell>
        </row>
        <row r="50">
          <cell r="B50" t="str">
            <v>S_RPS14_SolarPartners_XV_3-1576</v>
          </cell>
        </row>
        <row r="51">
          <cell r="B51" t="str">
            <v>S_RPS14_SolarPartners_XXIII_3-1578</v>
          </cell>
        </row>
        <row r="52">
          <cell r="B52" t="str">
            <v>S_RPS14_SolarPartners_XXII_3-1577</v>
          </cell>
        </row>
        <row r="53">
          <cell r="B53" t="str">
            <v>S_RPS15_Copper_Mountain_3-1574</v>
          </cell>
        </row>
        <row r="54">
          <cell r="B54" t="str">
            <v>S_RPS15_NextLight_Agua_Caliente_3-1575</v>
          </cell>
        </row>
        <row r="55">
          <cell r="B55" t="str">
            <v>S_RPS15_Shell_Big_Horn_3-1562</v>
          </cell>
        </row>
        <row r="56">
          <cell r="B56" t="str">
            <v>S_RPS15_Shell_White_Creek_3-1563</v>
          </cell>
        </row>
        <row r="57">
          <cell r="B57" t="str">
            <v>S_RPS15_Sunpower_Carrisa_2_3-1564</v>
          </cell>
        </row>
        <row r="58">
          <cell r="B58" t="str">
            <v>S_RPS16_Big_Valley_Power_3-1565</v>
          </cell>
        </row>
        <row r="59">
          <cell r="B59" t="str">
            <v>S_RPS16_Castelanelli_Biogas_3-1566</v>
          </cell>
        </row>
        <row r="60">
          <cell r="B60" t="str">
            <v>S_RPS16_Combie_North_3-1567</v>
          </cell>
        </row>
        <row r="61">
          <cell r="B61" t="str">
            <v>S_RPS16_Puget_3-1568</v>
          </cell>
        </row>
        <row r="62">
          <cell r="B62" t="str">
            <v>S_RPS17_Mt_Poso_15year_3-1569</v>
          </cell>
        </row>
        <row r="63">
          <cell r="B63" t="str">
            <v>S_RPS17_Parreira_3-1559</v>
          </cell>
        </row>
        <row r="64">
          <cell r="B64" t="str">
            <v>S_RPS17_Woodland_Biomass_3-1558</v>
          </cell>
        </row>
        <row r="65">
          <cell r="B65" t="str">
            <v>S_RPS1_CRES_3-123</v>
          </cell>
        </row>
        <row r="66">
          <cell r="B66" t="str">
            <v>S_RPS1_Diablo_Winds_3-124</v>
          </cell>
        </row>
        <row r="67">
          <cell r="B67" t="str">
            <v>S_RPS1_Madera_3-122</v>
          </cell>
        </row>
        <row r="68">
          <cell r="B68" t="str">
            <v>S_RPS1_PPM_Shiloh_3-121</v>
          </cell>
        </row>
        <row r="69">
          <cell r="B69" t="str">
            <v>S_RPS1_Sierra_3-125</v>
          </cell>
        </row>
        <row r="70">
          <cell r="B70" t="str">
            <v>S_RPS2_BottleRock_3-129</v>
          </cell>
        </row>
        <row r="71">
          <cell r="B71" t="str">
            <v>S_RPS2_BuenaVista_Altamont_3-127</v>
          </cell>
        </row>
        <row r="72">
          <cell r="B72" t="str">
            <v>S_RPS2_FPL_Montezuma_3-131</v>
          </cell>
        </row>
        <row r="73">
          <cell r="B73" t="str">
            <v>S_RPS2_Global_Common_3-126</v>
          </cell>
        </row>
        <row r="74">
          <cell r="B74" t="str">
            <v>S_RPS2_PacRenewable_Lompoc_3-128</v>
          </cell>
        </row>
        <row r="75">
          <cell r="B75" t="str">
            <v>S_RPS3_Liberty_3-133</v>
          </cell>
        </row>
        <row r="76">
          <cell r="B76" t="str">
            <v>S_RPS3_Manzana_3-137</v>
          </cell>
        </row>
        <row r="77">
          <cell r="B77" t="str">
            <v>S_RPS3_Solel_3-135</v>
          </cell>
        </row>
        <row r="78">
          <cell r="B78" t="str">
            <v>S_RPS3_Truckhaven_3-136</v>
          </cell>
        </row>
        <row r="79">
          <cell r="B79" t="str">
            <v>S_RPS4_Ausra_3-109</v>
          </cell>
        </row>
        <row r="80">
          <cell r="B80" t="str">
            <v>S_RPS4_CalpineGeysers2006_3-108</v>
          </cell>
        </row>
        <row r="81">
          <cell r="B81" t="str">
            <v>S_RPS4_CalRenew_3-142</v>
          </cell>
        </row>
        <row r="82">
          <cell r="B82" t="str">
            <v>S_RPS4_GreenVolts_3-105</v>
          </cell>
        </row>
        <row r="83">
          <cell r="B83" t="str">
            <v>S_RPS4_Horizon_Arling_3-106</v>
          </cell>
        </row>
        <row r="84">
          <cell r="B84" t="str">
            <v>S_RPS4_Klondike_3-104</v>
          </cell>
        </row>
        <row r="85">
          <cell r="B85" t="str">
            <v>S_RPS5_EnXco_Shiloh_III_3-141</v>
          </cell>
        </row>
        <row r="86">
          <cell r="B86" t="str">
            <v>S_RPS5_enXco_Shiloh_II_3-140</v>
          </cell>
        </row>
        <row r="87">
          <cell r="B87" t="str">
            <v>S_RPS5_Eviva_3-138</v>
          </cell>
        </row>
        <row r="88">
          <cell r="B88" t="str">
            <v>S_RPS5_PacifiCorp_3-107</v>
          </cell>
        </row>
        <row r="89">
          <cell r="B89" t="str">
            <v>S_RPS6_eSolar_3-147</v>
          </cell>
        </row>
        <row r="90">
          <cell r="B90" t="str">
            <v>S_RPS6_Klondike_Iberdrola_3-146</v>
          </cell>
        </row>
        <row r="91">
          <cell r="B91" t="str">
            <v>S_RPS6_OptiSolar_3-144</v>
          </cell>
        </row>
        <row r="92">
          <cell r="B92" t="str">
            <v>S_RPS6_WestRenPower_3-143</v>
          </cell>
        </row>
        <row r="93">
          <cell r="B93" t="str">
            <v>S_RPS7_Buckeye_3-150</v>
          </cell>
        </row>
        <row r="94">
          <cell r="B94" t="str">
            <v>S_RPS7_CalpineGeysers2008_3-153</v>
          </cell>
        </row>
        <row r="95">
          <cell r="B95" t="str">
            <v>S_RPS7_Shastaview_3-154</v>
          </cell>
        </row>
        <row r="96">
          <cell r="B96" t="str">
            <v>S_RPS7_SunPower_PwrLght_3-151</v>
          </cell>
        </row>
        <row r="97">
          <cell r="B97" t="str">
            <v>S_RPS7_TunnelHill_3-156</v>
          </cell>
        </row>
        <row r="98">
          <cell r="B98" t="str">
            <v>S_RPS7_Wadham_Replace_3-155</v>
          </cell>
        </row>
        <row r="99">
          <cell r="B99" t="str">
            <v>S_RPS8_ElDoradoSolarPV_3-560</v>
          </cell>
        </row>
        <row r="100">
          <cell r="B100" t="str">
            <v>S_RPS8_Hatchet_Ridge_Wind_3-561</v>
          </cell>
        </row>
        <row r="101">
          <cell r="B101" t="str">
            <v>S_RPS8_Redhawk_RPS_3-562</v>
          </cell>
        </row>
        <row r="102">
          <cell r="B102" t="str">
            <v>S_RPS8_RTR_Global_3-152</v>
          </cell>
        </row>
        <row r="103">
          <cell r="B103" t="str">
            <v>S_RPS8_SantaMaria_LandfillGas_3-563</v>
          </cell>
        </row>
        <row r="104">
          <cell r="B104" t="str">
            <v>S_RPS8_SixteenToOne_3-149</v>
          </cell>
        </row>
        <row r="105">
          <cell r="B105" t="str">
            <v>S_RPS9_Iberdrola_StarPoint_Wind_3-554</v>
          </cell>
        </row>
        <row r="106">
          <cell r="B106" t="str">
            <v>S_RPS9_Invenergy_Vantage_Wind_3-555</v>
          </cell>
        </row>
        <row r="107">
          <cell r="B107" t="str">
            <v>S_RPS9_NRP_AnteopeValleyPV_3-556</v>
          </cell>
        </row>
        <row r="108">
          <cell r="B108" t="str">
            <v>S_RPS9_NRP_CymricPV_3-557</v>
          </cell>
        </row>
        <row r="109">
          <cell r="B109" t="str">
            <v>S_RPS9_SantaCruzWater_SmallHydro_3-559</v>
          </cell>
        </row>
        <row r="110">
          <cell r="B110" t="str">
            <v>S_SRAC_QF_3-1587</v>
          </cell>
        </row>
        <row r="111">
          <cell r="B111" t="str">
            <v>S_SRAC_QF_IEP_3-1588</v>
          </cell>
        </row>
        <row r="112">
          <cell r="B112" t="str">
            <v>S_SRAC_Short_CG_3-1593</v>
          </cell>
          <cell r="C112">
            <v>-1531483.6938</v>
          </cell>
          <cell r="D112">
            <v>-1040205.063</v>
          </cell>
          <cell r="E112">
            <v>-1145634.977</v>
          </cell>
          <cell r="F112">
            <v>-1191238.9436999999</v>
          </cell>
          <cell r="G112">
            <v>-1266559.7616000001</v>
          </cell>
          <cell r="H112">
            <v>-1097267.6021</v>
          </cell>
          <cell r="I112">
            <v>-1217904.06</v>
          </cell>
          <cell r="J112">
            <v>-1406693.1783</v>
          </cell>
          <cell r="K112">
            <v>-1442546.307</v>
          </cell>
          <cell r="L112">
            <v>-1600518.3378000001</v>
          </cell>
          <cell r="M112">
            <v>-1692515.1096000001</v>
          </cell>
          <cell r="N112">
            <v>-1444961.6969999999</v>
          </cell>
          <cell r="O112">
            <v>-1370149.3459999999</v>
          </cell>
          <cell r="P112">
            <v>-965107.13699999999</v>
          </cell>
          <cell r="Q112">
            <v>-1045577.9882</v>
          </cell>
          <cell r="R112">
            <v>-1116173.5782999999</v>
          </cell>
          <cell r="S112">
            <v>-1205452.5896000001</v>
          </cell>
          <cell r="T112">
            <v>-1044119.99</v>
          </cell>
          <cell r="U112">
            <v>-1153396.4820000001</v>
          </cell>
          <cell r="V112">
            <v>-1257869.4726</v>
          </cell>
          <cell r="W112">
            <v>-1442546.307</v>
          </cell>
          <cell r="X112">
            <v>-1600518.3378000001</v>
          </cell>
          <cell r="Y112">
            <v>-1692515.1096000001</v>
          </cell>
          <cell r="Z112">
            <v>-4146172.233</v>
          </cell>
          <cell r="AA112">
            <v>-3714342.1000999999</v>
          </cell>
          <cell r="AB112">
            <v>-3156813.7170000002</v>
          </cell>
          <cell r="AC112">
            <v>-3560264.9081000001</v>
          </cell>
          <cell r="AD112">
            <v>-3676298.1592000001</v>
          </cell>
          <cell r="AE112">
            <v>-3556568.7144999998</v>
          </cell>
          <cell r="AF112">
            <v>-3834446.2371</v>
          </cell>
          <cell r="AG112">
            <v>-3950627.4810000001</v>
          </cell>
          <cell r="AH112">
            <v>-4189624.6885000002</v>
          </cell>
          <cell r="AI112">
            <v>-4909427.892</v>
          </cell>
          <cell r="AJ112">
            <v>-5163762.7829999998</v>
          </cell>
          <cell r="AK112">
            <v>-5073587.1278999997</v>
          </cell>
          <cell r="AL112">
            <v>-4392826.8269999996</v>
          </cell>
          <cell r="AM112">
            <v>-3949274.6701000002</v>
          </cell>
          <cell r="AN112">
            <v>-3348670.8360000001</v>
          </cell>
          <cell r="AO112">
            <v>-3560264.9081000001</v>
          </cell>
          <cell r="AP112">
            <v>-3676298.1592000001</v>
          </cell>
          <cell r="AQ112">
            <v>-3556568.7163999998</v>
          </cell>
          <cell r="AR112">
            <v>-3830022.8409000002</v>
          </cell>
          <cell r="AS112">
            <v>-3939952.8450000002</v>
          </cell>
          <cell r="AT112">
            <v>-4178437.1170999999</v>
          </cell>
          <cell r="AU112">
            <v>-4785939.5010000002</v>
          </cell>
          <cell r="AV112">
            <v>-4959112.9473999999</v>
          </cell>
          <cell r="AW112">
            <v>-4878402.6649000002</v>
          </cell>
          <cell r="AX112">
            <v>-4312780.4220000003</v>
          </cell>
          <cell r="AY112">
            <v>-3871579.9808</v>
          </cell>
          <cell r="AZ112">
            <v>-3247047.8309999998</v>
          </cell>
          <cell r="BA112">
            <v>-3526157.1612</v>
          </cell>
          <cell r="BB112">
            <v>-3618693.6677999999</v>
          </cell>
          <cell r="BC112">
            <v>-3478093.2116</v>
          </cell>
          <cell r="BD112">
            <v>-3707364.5395</v>
          </cell>
          <cell r="BE112">
            <v>-3845294.7</v>
          </cell>
          <cell r="BF112">
            <v>-4149057.6823999998</v>
          </cell>
          <cell r="BG112">
            <v>-4764599.0010000002</v>
          </cell>
          <cell r="BH112">
            <v>-4933747.5415000003</v>
          </cell>
          <cell r="BI112">
            <v>-4853818.8</v>
          </cell>
          <cell r="BJ112">
            <v>-4267460.8109999998</v>
          </cell>
          <cell r="BK112">
            <v>-3826049.7072999999</v>
          </cell>
          <cell r="BL112">
            <v>-3199767.594</v>
          </cell>
          <cell r="BM112">
            <v>-3478194.2557000001</v>
          </cell>
          <cell r="BN112">
            <v>-3430403.2297</v>
          </cell>
          <cell r="BO112">
            <v>-3296708.7496000002</v>
          </cell>
          <cell r="BP112">
            <v>-3526182.1162</v>
          </cell>
          <cell r="BQ112">
            <v>-3549381.9810000001</v>
          </cell>
          <cell r="BR112">
            <v>-3703668.7629</v>
          </cell>
          <cell r="BS112">
            <v>-4236785.9129999997</v>
          </cell>
          <cell r="BT112">
            <v>-4387672.8663999997</v>
          </cell>
          <cell r="BU112">
            <v>-4404318.5272000004</v>
          </cell>
          <cell r="BV112">
            <v>-3971895.72</v>
          </cell>
          <cell r="BW112">
            <v>-3603930.6028999998</v>
          </cell>
          <cell r="BX112">
            <v>-3089994.9389999998</v>
          </cell>
          <cell r="BY112">
            <v>-3311506.6666999999</v>
          </cell>
          <cell r="BZ112">
            <v>-3381772.6834</v>
          </cell>
          <cell r="CA112">
            <v>-3208383.5350000001</v>
          </cell>
          <cell r="CB112">
            <v>-3303222.3382999999</v>
          </cell>
          <cell r="CC112">
            <v>-3298401.3420000002</v>
          </cell>
          <cell r="CD112">
            <v>-3387136.0399000002</v>
          </cell>
          <cell r="CE112">
            <v>-3904626.0630000001</v>
          </cell>
          <cell r="CF112">
            <v>-4034537.5196000002</v>
          </cell>
          <cell r="CG112">
            <v>-4061353.9238999998</v>
          </cell>
          <cell r="CH112">
            <v>-3709573.62</v>
          </cell>
          <cell r="CI112">
            <v>-3444771.2492</v>
          </cell>
          <cell r="CJ112">
            <v>-2954643.915</v>
          </cell>
          <cell r="CK112">
            <v>-3175952.5358000002</v>
          </cell>
          <cell r="CL112">
            <v>-3197746.2456999999</v>
          </cell>
          <cell r="CM112">
            <v>-2903656.5151999998</v>
          </cell>
          <cell r="CN112">
            <v>-2896699.1294</v>
          </cell>
          <cell r="CO112">
            <v>-2943503.9010000001</v>
          </cell>
          <cell r="CP112">
            <v>-3059257.0874999999</v>
          </cell>
          <cell r="CQ112">
            <v>-3485598.1349999998</v>
          </cell>
          <cell r="CR112">
            <v>-3596212.5825</v>
          </cell>
          <cell r="CS112">
            <v>-3616427.915</v>
          </cell>
          <cell r="CT112">
            <v>-3323272.3259999999</v>
          </cell>
          <cell r="CU112">
            <v>-3066365.3379000002</v>
          </cell>
          <cell r="CV112">
            <v>-2646813.7590000001</v>
          </cell>
          <cell r="CW112">
            <v>-2836668.6710000001</v>
          </cell>
          <cell r="CX112">
            <v>-2929299.5323000001</v>
          </cell>
          <cell r="CY112">
            <v>-2810696.1595999999</v>
          </cell>
          <cell r="CZ112">
            <v>-2861225.2063000002</v>
          </cell>
          <cell r="DA112">
            <v>-2890100.6490000002</v>
          </cell>
          <cell r="DB112">
            <v>-2748785.5403</v>
          </cell>
          <cell r="DC112">
            <v>-3052604.9640000002</v>
          </cell>
          <cell r="DD112">
            <v>-3119241.6348999999</v>
          </cell>
          <cell r="DE112">
            <v>-3173058.94</v>
          </cell>
          <cell r="DF112">
            <v>-2934599.2590000001</v>
          </cell>
          <cell r="DG112">
            <v>-2743135.0617999998</v>
          </cell>
          <cell r="DH112">
            <v>-2347281.2850000001</v>
          </cell>
          <cell r="DI112">
            <v>-2532869.5266</v>
          </cell>
          <cell r="DJ112">
            <v>-2627697.1532999999</v>
          </cell>
          <cell r="DK112">
            <v>-2462039.6304000001</v>
          </cell>
          <cell r="DL112">
            <v>-2187782.2478999998</v>
          </cell>
          <cell r="DM112">
            <v>-2242615.6919999998</v>
          </cell>
          <cell r="DN112">
            <v>-1869260.3478999999</v>
          </cell>
          <cell r="DO112">
            <v>-2049007.689</v>
          </cell>
          <cell r="DP112">
            <v>-2079271.4971</v>
          </cell>
          <cell r="DQ112">
            <v>-2076107.6061</v>
          </cell>
          <cell r="DR112">
            <v>-1995289.4280000001</v>
          </cell>
          <cell r="DS112">
            <v>-1982747.2930999999</v>
          </cell>
          <cell r="DT112">
            <v>-1873934.871</v>
          </cell>
          <cell r="DU112">
            <v>-1765999.2952000001</v>
          </cell>
          <cell r="DV112">
            <v>-1703443.5767999999</v>
          </cell>
          <cell r="DW112">
            <v>-1602786.3433999999</v>
          </cell>
          <cell r="DX112">
            <v>-1541453.4209</v>
          </cell>
          <cell r="DY112">
            <v>-1275823.209</v>
          </cell>
          <cell r="DZ112">
            <v>-948995.7243</v>
          </cell>
          <cell r="EA112">
            <v>-848477.049</v>
          </cell>
          <cell r="EB112">
            <v>-852351.22169999999</v>
          </cell>
          <cell r="EC112">
            <v>-843691.55149999994</v>
          </cell>
          <cell r="ED112">
            <v>-820714.44</v>
          </cell>
          <cell r="EE112">
            <v>-804815.81240000005</v>
          </cell>
          <cell r="EF112">
            <v>-746970</v>
          </cell>
          <cell r="EG112">
            <v>-656603.33059999999</v>
          </cell>
        </row>
        <row r="113">
          <cell r="B113" t="str">
            <v>S_SRAC_Short_Malin_3-1589</v>
          </cell>
          <cell r="C113">
            <v>-2583775.5968999998</v>
          </cell>
          <cell r="D113">
            <v>-2819178.9330000002</v>
          </cell>
          <cell r="E113">
            <v>-3031454.5173999998</v>
          </cell>
          <cell r="F113">
            <v>-2546604.7988999998</v>
          </cell>
          <cell r="G113">
            <v>-2296292.1127999998</v>
          </cell>
          <cell r="H113">
            <v>-2471854.1579</v>
          </cell>
          <cell r="I113">
            <v>-2078936.088</v>
          </cell>
          <cell r="J113">
            <v>-1754937.0382000001</v>
          </cell>
          <cell r="K113">
            <v>-1919210.709</v>
          </cell>
          <cell r="L113">
            <v>-1972323.5027999999</v>
          </cell>
          <cell r="M113">
            <v>-1983022.7374</v>
          </cell>
          <cell r="N113">
            <v>-1852087.6710000001</v>
          </cell>
          <cell r="O113">
            <v>-1803413.1177000001</v>
          </cell>
          <cell r="P113">
            <v>-1956722.6310000001</v>
          </cell>
          <cell r="Q113">
            <v>-2093245.4228999999</v>
          </cell>
          <cell r="R113">
            <v>-2043027.0721</v>
          </cell>
          <cell r="S113">
            <v>-1813575.7304</v>
          </cell>
          <cell r="T113">
            <v>-2018277.9586</v>
          </cell>
          <cell r="U113">
            <v>-1932488.9369999999</v>
          </cell>
          <cell r="V113">
            <v>-1634129.1392000001</v>
          </cell>
          <cell r="W113">
            <v>-1774662.0209999999</v>
          </cell>
          <cell r="X113">
            <v>-1835413.1901</v>
          </cell>
          <cell r="Y113">
            <v>-1840497.4195000001</v>
          </cell>
          <cell r="Z113">
            <v>-1713894.345</v>
          </cell>
          <cell r="AA113">
            <v>-1696296.5299</v>
          </cell>
          <cell r="AB113">
            <v>-1702132.83</v>
          </cell>
          <cell r="AC113">
            <v>-1836052.1466000001</v>
          </cell>
          <cell r="AD113">
            <v>-1794810.0814</v>
          </cell>
          <cell r="AE113">
            <v>-1490773.4432000001</v>
          </cell>
          <cell r="AF113">
            <v>-1365684.4253</v>
          </cell>
          <cell r="AG113">
            <v>-1161860.571</v>
          </cell>
          <cell r="AH113">
            <v>-1039399.7657</v>
          </cell>
          <cell r="AI113">
            <v>-1097696.9069999999</v>
          </cell>
          <cell r="AJ113">
            <v>-1152231.4763</v>
          </cell>
          <cell r="AK113">
            <v>-1144373.99</v>
          </cell>
          <cell r="AL113">
            <v>-1068988.4339999999</v>
          </cell>
          <cell r="AM113">
            <v>-1042597.9799</v>
          </cell>
          <cell r="AN113">
            <v>-1134063.6569999999</v>
          </cell>
          <cell r="AO113">
            <v>-1244985.5501999999</v>
          </cell>
          <cell r="AP113">
            <v>-1225554.4587999999</v>
          </cell>
          <cell r="AQ113">
            <v>-1034758.0432</v>
          </cell>
          <cell r="AR113">
            <v>-1211424.665</v>
          </cell>
          <cell r="AS113">
            <v>-1139600.0549999999</v>
          </cell>
          <cell r="AT113">
            <v>-1000400.349</v>
          </cell>
          <cell r="AU113">
            <v>-1062690.8670000001</v>
          </cell>
          <cell r="AV113">
            <v>-1117906.3698</v>
          </cell>
          <cell r="AW113">
            <v>-1107005.5793999999</v>
          </cell>
          <cell r="AX113">
            <v>-1028735.0550000001</v>
          </cell>
          <cell r="AY113">
            <v>-1000812.0352</v>
          </cell>
          <cell r="AZ113">
            <v>-992813.29799999995</v>
          </cell>
          <cell r="BA113">
            <v>-1080047.8677999999</v>
          </cell>
          <cell r="BB113">
            <v>-1038274.9679</v>
          </cell>
          <cell r="BC113">
            <v>-900673.45479999995</v>
          </cell>
          <cell r="BD113">
            <v>-1086142.0648000001</v>
          </cell>
          <cell r="BE113">
            <v>-1027213.776</v>
          </cell>
          <cell r="BF113">
            <v>-974578.9486</v>
          </cell>
          <cell r="BG113">
            <v>-948611.18400000001</v>
          </cell>
          <cell r="BH113">
            <v>-984720.31339999998</v>
          </cell>
          <cell r="BI113">
            <v>-975006.83539999998</v>
          </cell>
          <cell r="BJ113">
            <v>-909805.63800000004</v>
          </cell>
          <cell r="BK113">
            <v>-889916.69</v>
          </cell>
          <cell r="BL113">
            <v>-991942.42500000005</v>
          </cell>
          <cell r="BM113">
            <v>-1078894.5623999999</v>
          </cell>
          <cell r="BN113">
            <v>-1036231.7362</v>
          </cell>
          <cell r="BO113">
            <v>-898309.38679999998</v>
          </cell>
          <cell r="BP113">
            <v>-1082967.3888999999</v>
          </cell>
          <cell r="BQ113">
            <v>-1022391.2879999999</v>
          </cell>
          <cell r="BR113">
            <v>-714885.31460000004</v>
          </cell>
          <cell r="BS113">
            <v>-680920.33799999999</v>
          </cell>
          <cell r="BT113">
            <v>-676295.85430000001</v>
          </cell>
          <cell r="BU113">
            <v>-668989.53559999994</v>
          </cell>
          <cell r="BV113">
            <v>-637248.55799999996</v>
          </cell>
          <cell r="BW113">
            <v>-614132.38509999996</v>
          </cell>
          <cell r="BX113">
            <v>-669688.554</v>
          </cell>
          <cell r="BY113">
            <v>-747218.78579999995</v>
          </cell>
          <cell r="BZ113">
            <v>-712112.82030000002</v>
          </cell>
          <cell r="CA113">
            <v>-658942.55299999996</v>
          </cell>
          <cell r="CB113">
            <v>-754044.92379999999</v>
          </cell>
          <cell r="CC113">
            <v>-715404.80700000003</v>
          </cell>
          <cell r="CD113">
            <v>-677581.21349999995</v>
          </cell>
          <cell r="CE113">
            <v>-618468.61800000002</v>
          </cell>
          <cell r="CF113">
            <v>-638915.42500000005</v>
          </cell>
          <cell r="CG113">
            <v>-632740.04209999996</v>
          </cell>
          <cell r="CH113">
            <v>-608111.39399999997</v>
          </cell>
          <cell r="CI113">
            <v>-611660.27150000003</v>
          </cell>
          <cell r="CJ113">
            <v>-666189.67200000002</v>
          </cell>
          <cell r="CK113">
            <v>-739379.46239999996</v>
          </cell>
          <cell r="CL113">
            <v>-667071.09439999994</v>
          </cell>
          <cell r="CM113">
            <v>-586977.52960000001</v>
          </cell>
          <cell r="CN113">
            <v>-650602.86829999997</v>
          </cell>
          <cell r="CO113">
            <v>-602148.77399999998</v>
          </cell>
          <cell r="CP113">
            <v>-565504.18240000005</v>
          </cell>
          <cell r="CQ113">
            <v>-517748.55599999998</v>
          </cell>
          <cell r="CR113">
            <v>-539416.6997</v>
          </cell>
          <cell r="CS113">
            <v>-463564.90769999998</v>
          </cell>
          <cell r="CT113">
            <v>-450947.598</v>
          </cell>
          <cell r="CU113">
            <v>-457721.80450000003</v>
          </cell>
          <cell r="CV113">
            <v>-534290.26800000004</v>
          </cell>
          <cell r="CW113">
            <v>-585147.96169999999</v>
          </cell>
          <cell r="CX113">
            <v>-545160.82609999995</v>
          </cell>
          <cell r="CY113">
            <v>-506124.90039999998</v>
          </cell>
          <cell r="CZ113">
            <v>-572829.89469999995</v>
          </cell>
          <cell r="DA113">
            <v>-483766.092</v>
          </cell>
          <cell r="DB113">
            <v>-435687.18119999999</v>
          </cell>
          <cell r="DC113">
            <v>-318597.95400000003</v>
          </cell>
          <cell r="DD113">
            <v>-315001.3075</v>
          </cell>
          <cell r="DE113">
            <v>-320117.22820000001</v>
          </cell>
          <cell r="DF113">
            <v>-289838.55599999998</v>
          </cell>
          <cell r="DG113">
            <v>-311107.37270000001</v>
          </cell>
          <cell r="DH113">
            <v>-364115.82900000003</v>
          </cell>
          <cell r="DI113">
            <v>-375000.58299999998</v>
          </cell>
          <cell r="DJ113">
            <v>-374526.20860000001</v>
          </cell>
          <cell r="DK113">
            <v>-366216.0012</v>
          </cell>
          <cell r="DL113">
            <v>-388102.57799999998</v>
          </cell>
          <cell r="DM113">
            <v>-357758.67300000001</v>
          </cell>
          <cell r="DN113">
            <v>-362966.10090000002</v>
          </cell>
          <cell r="DO113">
            <v>-318148.31400000001</v>
          </cell>
          <cell r="DP113">
            <v>-314458.46649999998</v>
          </cell>
          <cell r="DQ113">
            <v>-319023.97600000002</v>
          </cell>
          <cell r="DR113">
            <v>-289225.52100000001</v>
          </cell>
          <cell r="DS113">
            <v>-276741.71509999997</v>
          </cell>
          <cell r="DT113">
            <v>-296874.51899999997</v>
          </cell>
          <cell r="DU113">
            <v>-302123.65639999998</v>
          </cell>
          <cell r="DV113">
            <v>-307643.75819999998</v>
          </cell>
          <cell r="DW113">
            <v>-300176.32040000003</v>
          </cell>
          <cell r="DX113">
            <v>-341521.28360000002</v>
          </cell>
          <cell r="DY113">
            <v>-324422.07299999997</v>
          </cell>
          <cell r="DZ113">
            <v>-297531.0343</v>
          </cell>
          <cell r="EA113">
            <v>-250275.117</v>
          </cell>
          <cell r="EB113">
            <v>-248519.91029999999</v>
          </cell>
          <cell r="EC113">
            <v>-256237.07199999999</v>
          </cell>
          <cell r="ED113">
            <v>-237118.41</v>
          </cell>
          <cell r="EE113">
            <v>-272700.1459</v>
          </cell>
          <cell r="EF113">
            <v>-294662.09999999998</v>
          </cell>
          <cell r="EG113">
            <v>-298918.25640000001</v>
          </cell>
        </row>
        <row r="114">
          <cell r="B114" t="str">
            <v>S_SRAC_Short_Topock_3-1590</v>
          </cell>
          <cell r="C114">
            <v>-2583775.5968999998</v>
          </cell>
          <cell r="D114">
            <v>-2819178.9330000002</v>
          </cell>
          <cell r="E114">
            <v>-3031454.5173999998</v>
          </cell>
          <cell r="F114">
            <v>-2546604.7988999998</v>
          </cell>
          <cell r="G114">
            <v>-2296292.1127999998</v>
          </cell>
          <cell r="H114">
            <v>-2471854.1579</v>
          </cell>
          <cell r="I114">
            <v>-2078936.088</v>
          </cell>
          <cell r="J114">
            <v>-1754937.0382000001</v>
          </cell>
          <cell r="K114">
            <v>-1919210.709</v>
          </cell>
          <cell r="L114">
            <v>-1972323.5027999999</v>
          </cell>
          <cell r="M114">
            <v>-1983022.7374</v>
          </cell>
          <cell r="N114">
            <v>-1852087.6710000001</v>
          </cell>
          <cell r="O114">
            <v>-1803413.1177000001</v>
          </cell>
          <cell r="P114">
            <v>-1956722.6310000001</v>
          </cell>
          <cell r="Q114">
            <v>-2093245.4228999999</v>
          </cell>
          <cell r="R114">
            <v>-2043027.0721</v>
          </cell>
          <cell r="S114">
            <v>-1813575.7304</v>
          </cell>
          <cell r="T114">
            <v>-2018277.9586</v>
          </cell>
          <cell r="U114">
            <v>-1932488.9369999999</v>
          </cell>
          <cell r="V114">
            <v>-1634129.1392000001</v>
          </cell>
          <cell r="W114">
            <v>-1774662.0209999999</v>
          </cell>
          <cell r="X114">
            <v>-1835413.1901</v>
          </cell>
          <cell r="Y114">
            <v>-1840497.4195000001</v>
          </cell>
          <cell r="Z114">
            <v>-1713894.345</v>
          </cell>
          <cell r="AA114">
            <v>-1696296.5299</v>
          </cell>
          <cell r="AB114">
            <v>-1702132.83</v>
          </cell>
          <cell r="AC114">
            <v>-1836052.1466000001</v>
          </cell>
          <cell r="AD114">
            <v>-1794810.0814</v>
          </cell>
          <cell r="AE114">
            <v>-1490773.4432000001</v>
          </cell>
          <cell r="AF114">
            <v>-1365684.4253</v>
          </cell>
          <cell r="AG114">
            <v>-1161860.571</v>
          </cell>
          <cell r="AH114">
            <v>-1039399.7657</v>
          </cell>
          <cell r="AI114">
            <v>-1097696.9069999999</v>
          </cell>
          <cell r="AJ114">
            <v>-1152231.4763</v>
          </cell>
          <cell r="AK114">
            <v>-1144373.99</v>
          </cell>
          <cell r="AL114">
            <v>-1068988.4339999999</v>
          </cell>
          <cell r="AM114">
            <v>-1042597.9799</v>
          </cell>
          <cell r="AN114">
            <v>-1134063.6569999999</v>
          </cell>
          <cell r="AO114">
            <v>-1244985.5501999999</v>
          </cell>
          <cell r="AP114">
            <v>-1225554.4587999999</v>
          </cell>
          <cell r="AQ114">
            <v>-1034758.0432</v>
          </cell>
          <cell r="AR114">
            <v>-1211424.665</v>
          </cell>
          <cell r="AS114">
            <v>-1139600.0549999999</v>
          </cell>
          <cell r="AT114">
            <v>-1000400.349</v>
          </cell>
          <cell r="AU114">
            <v>-1062690.8670000001</v>
          </cell>
          <cell r="AV114">
            <v>-1117906.3698</v>
          </cell>
          <cell r="AW114">
            <v>-1107005.5793999999</v>
          </cell>
          <cell r="AX114">
            <v>-1028735.0550000001</v>
          </cell>
          <cell r="AY114">
            <v>-1000812.0352</v>
          </cell>
          <cell r="AZ114">
            <v>-992813.29799999995</v>
          </cell>
          <cell r="BA114">
            <v>-1080047.8677999999</v>
          </cell>
          <cell r="BB114">
            <v>-1038274.9679</v>
          </cell>
          <cell r="BC114">
            <v>-900673.45479999995</v>
          </cell>
          <cell r="BD114">
            <v>-1086142.0648000001</v>
          </cell>
          <cell r="BE114">
            <v>-1027213.776</v>
          </cell>
          <cell r="BF114">
            <v>-974578.9486</v>
          </cell>
          <cell r="BG114">
            <v>-948611.18400000001</v>
          </cell>
          <cell r="BH114">
            <v>-984720.31339999998</v>
          </cell>
          <cell r="BI114">
            <v>-975006.83539999998</v>
          </cell>
          <cell r="BJ114">
            <v>-909805.63800000004</v>
          </cell>
          <cell r="BK114">
            <v>-889916.69</v>
          </cell>
          <cell r="BL114">
            <v>-991942.42500000005</v>
          </cell>
          <cell r="BM114">
            <v>-1078894.5623999999</v>
          </cell>
          <cell r="BN114">
            <v>-1036231.7362</v>
          </cell>
          <cell r="BO114">
            <v>-898309.38679999998</v>
          </cell>
          <cell r="BP114">
            <v>-1082967.3888999999</v>
          </cell>
          <cell r="BQ114">
            <v>-1022391.2879999999</v>
          </cell>
          <cell r="BR114">
            <v>-714885.31460000004</v>
          </cell>
          <cell r="BS114">
            <v>-680920.33799999999</v>
          </cell>
          <cell r="BT114">
            <v>-676295.85430000001</v>
          </cell>
          <cell r="BU114">
            <v>-668989.53559999994</v>
          </cell>
          <cell r="BV114">
            <v>-637248.55799999996</v>
          </cell>
          <cell r="BW114">
            <v>-614132.38509999996</v>
          </cell>
          <cell r="BX114">
            <v>-669688.554</v>
          </cell>
          <cell r="BY114">
            <v>-747218.78579999995</v>
          </cell>
          <cell r="BZ114">
            <v>-712112.82030000002</v>
          </cell>
          <cell r="CA114">
            <v>-658942.55299999996</v>
          </cell>
          <cell r="CB114">
            <v>-754044.92379999999</v>
          </cell>
          <cell r="CC114">
            <v>-715404.80700000003</v>
          </cell>
          <cell r="CD114">
            <v>-677581.21349999995</v>
          </cell>
          <cell r="CE114">
            <v>-618468.61800000002</v>
          </cell>
          <cell r="CF114">
            <v>-638915.42500000005</v>
          </cell>
          <cell r="CG114">
            <v>-632740.04209999996</v>
          </cell>
          <cell r="CH114">
            <v>-608111.39399999997</v>
          </cell>
          <cell r="CI114">
            <v>-611660.27150000003</v>
          </cell>
          <cell r="CJ114">
            <v>-666189.67200000002</v>
          </cell>
          <cell r="CK114">
            <v>-739379.46239999996</v>
          </cell>
          <cell r="CL114">
            <v>-667071.09439999994</v>
          </cell>
          <cell r="CM114">
            <v>-586977.52960000001</v>
          </cell>
          <cell r="CN114">
            <v>-650602.86829999997</v>
          </cell>
          <cell r="CO114">
            <v>-602148.77399999998</v>
          </cell>
          <cell r="CP114">
            <v>-565504.18240000005</v>
          </cell>
          <cell r="CQ114">
            <v>-517748.55599999998</v>
          </cell>
          <cell r="CR114">
            <v>-539416.6997</v>
          </cell>
          <cell r="CS114">
            <v>-463564.90769999998</v>
          </cell>
          <cell r="CT114">
            <v>-450947.598</v>
          </cell>
          <cell r="CU114">
            <v>-457721.80450000003</v>
          </cell>
          <cell r="CV114">
            <v>-534290.26800000004</v>
          </cell>
          <cell r="CW114">
            <v>-585147.96169999999</v>
          </cell>
          <cell r="CX114">
            <v>-545160.82609999995</v>
          </cell>
          <cell r="CY114">
            <v>-506124.90039999998</v>
          </cell>
          <cell r="CZ114">
            <v>-572829.89469999995</v>
          </cell>
          <cell r="DA114">
            <v>-483766.092</v>
          </cell>
          <cell r="DB114">
            <v>-435687.18119999999</v>
          </cell>
          <cell r="DC114">
            <v>-318597.95400000003</v>
          </cell>
          <cell r="DD114">
            <v>-315001.3075</v>
          </cell>
          <cell r="DE114">
            <v>-320117.22820000001</v>
          </cell>
          <cell r="DF114">
            <v>-289838.55599999998</v>
          </cell>
          <cell r="DG114">
            <v>-311107.37270000001</v>
          </cell>
          <cell r="DH114">
            <v>-364115.82900000003</v>
          </cell>
          <cell r="DI114">
            <v>-375000.58299999998</v>
          </cell>
          <cell r="DJ114">
            <v>-374526.20860000001</v>
          </cell>
          <cell r="DK114">
            <v>-366216.0012</v>
          </cell>
          <cell r="DL114">
            <v>-388102.57799999998</v>
          </cell>
          <cell r="DM114">
            <v>-357758.67300000001</v>
          </cell>
          <cell r="DN114">
            <v>-362966.10090000002</v>
          </cell>
          <cell r="DO114">
            <v>-318148.31400000001</v>
          </cell>
          <cell r="DP114">
            <v>-314458.46649999998</v>
          </cell>
          <cell r="DQ114">
            <v>-319023.97600000002</v>
          </cell>
          <cell r="DR114">
            <v>-289225.52100000001</v>
          </cell>
          <cell r="DS114">
            <v>-276741.71509999997</v>
          </cell>
          <cell r="DT114">
            <v>-296874.51899999997</v>
          </cell>
          <cell r="DU114">
            <v>-302123.65639999998</v>
          </cell>
          <cell r="DV114">
            <v>-307643.75819999998</v>
          </cell>
          <cell r="DW114">
            <v>-300176.32040000003</v>
          </cell>
          <cell r="DX114">
            <v>-341521.28360000002</v>
          </cell>
          <cell r="DY114">
            <v>-324422.07299999997</v>
          </cell>
          <cell r="DZ114">
            <v>-297531.0343</v>
          </cell>
          <cell r="EA114">
            <v>-250275.117</v>
          </cell>
          <cell r="EB114">
            <v>-248519.91029999999</v>
          </cell>
          <cell r="EC114">
            <v>-256237.07199999999</v>
          </cell>
          <cell r="ED114">
            <v>-237118.41</v>
          </cell>
          <cell r="EE114">
            <v>-272700.1459</v>
          </cell>
          <cell r="EF114">
            <v>-294662.09999999998</v>
          </cell>
          <cell r="EG114">
            <v>-298918.25640000001</v>
          </cell>
        </row>
        <row r="115">
          <cell r="B115" t="str">
            <v>S_Unit_Bilat_Calpine_Los_Esteros_CC_3-1580</v>
          </cell>
          <cell r="AU115">
            <v>-736213.40399999998</v>
          </cell>
          <cell r="AV115">
            <v>-1056890.1695999999</v>
          </cell>
          <cell r="AW115">
            <v>-1102899.4992</v>
          </cell>
          <cell r="AX115">
            <v>-713991.46799999999</v>
          </cell>
          <cell r="AY115">
            <v>-813559.0074</v>
          </cell>
          <cell r="AZ115">
            <v>-750718.35600000003</v>
          </cell>
          <cell r="BA115">
            <v>-863402.89919999999</v>
          </cell>
          <cell r="BB115">
            <v>-892103.54639999999</v>
          </cell>
          <cell r="BC115">
            <v>-721243.94400000002</v>
          </cell>
          <cell r="BD115">
            <v>-770006.95680000004</v>
          </cell>
          <cell r="BE115">
            <v>-889750.53480000002</v>
          </cell>
          <cell r="BF115">
            <v>-770006.95680000004</v>
          </cell>
          <cell r="BG115">
            <v>-742345.66379999998</v>
          </cell>
          <cell r="BH115">
            <v>-1056890.1695999999</v>
          </cell>
          <cell r="BI115">
            <v>-1061535.2496</v>
          </cell>
          <cell r="BJ115">
            <v>-744158.78280000004</v>
          </cell>
          <cell r="BK115">
            <v>-923157.20519999997</v>
          </cell>
          <cell r="BL115">
            <v>-720551.04119999998</v>
          </cell>
          <cell r="BM115">
            <v>-896809.56960000005</v>
          </cell>
          <cell r="BN115">
            <v>-892103.54639999999</v>
          </cell>
          <cell r="BO115">
            <v>-721243.94400000002</v>
          </cell>
          <cell r="BP115">
            <v>-774326.09759999998</v>
          </cell>
          <cell r="BQ115">
            <v>-783391.69259999995</v>
          </cell>
          <cell r="BR115">
            <v>-739839.64199999999</v>
          </cell>
          <cell r="BS115">
            <v>-772512.97860000003</v>
          </cell>
          <cell r="BT115">
            <v>-1060141.7256</v>
          </cell>
          <cell r="BU115">
            <v>-1058283.6936000001</v>
          </cell>
          <cell r="BV115">
            <v>-742345.66379999998</v>
          </cell>
          <cell r="BW115">
            <v>-809239.86659999995</v>
          </cell>
          <cell r="BX115">
            <v>-724870.18200000003</v>
          </cell>
          <cell r="BY115">
            <v>-896809.56960000005</v>
          </cell>
          <cell r="BZ115">
            <v>-858696.87600000005</v>
          </cell>
          <cell r="CA115">
            <v>-755037.49679999996</v>
          </cell>
          <cell r="CB115">
            <v>-802680.29339999997</v>
          </cell>
          <cell r="CC115">
            <v>-889750.53480000002</v>
          </cell>
          <cell r="CD115">
            <v>-744158.78280000004</v>
          </cell>
          <cell r="CE115">
            <v>-772512.97860000003</v>
          </cell>
          <cell r="CF115">
            <v>-1017848.46</v>
          </cell>
          <cell r="CG115">
            <v>-1100576.9591999999</v>
          </cell>
          <cell r="CH115">
            <v>-742345.66379999998</v>
          </cell>
          <cell r="CI115">
            <v>-894456.55799999996</v>
          </cell>
          <cell r="CJ115">
            <v>-751411.25879999995</v>
          </cell>
          <cell r="CK115">
            <v>-892103.54639999999</v>
          </cell>
          <cell r="CL115">
            <v>-858696.87600000005</v>
          </cell>
          <cell r="CM115">
            <v>-721243.94400000002</v>
          </cell>
          <cell r="CN115">
            <v>-802680.29339999997</v>
          </cell>
          <cell r="CO115">
            <v>-856343.86439999996</v>
          </cell>
          <cell r="CP115">
            <v>-774326.09759999998</v>
          </cell>
          <cell r="CQ115">
            <v>-772512.97860000003</v>
          </cell>
          <cell r="CR115">
            <v>-1011345.348</v>
          </cell>
          <cell r="CS115">
            <v>-1095870.936</v>
          </cell>
          <cell r="CT115">
            <v>-739839.64199999999</v>
          </cell>
          <cell r="CU115">
            <v>-892103.54639999999</v>
          </cell>
          <cell r="CV115">
            <v>-753224.37780000002</v>
          </cell>
          <cell r="CW115">
            <v>-856343.86439999996</v>
          </cell>
          <cell r="CX115">
            <v>-892103.54639999999</v>
          </cell>
          <cell r="CY115">
            <v>-713991.46799999999</v>
          </cell>
          <cell r="CZ115">
            <v>-705153.174</v>
          </cell>
          <cell r="DA115">
            <v>-745971.90179999999</v>
          </cell>
          <cell r="DB115">
            <v>-772512.97860000003</v>
          </cell>
          <cell r="DC115">
            <v>-771820.07579999999</v>
          </cell>
          <cell r="DD115">
            <v>-863402.89919999999</v>
          </cell>
          <cell r="DE115">
            <v>-920804.1936</v>
          </cell>
          <cell r="DF115">
            <v>-709672.32720000006</v>
          </cell>
          <cell r="DG115">
            <v>-815372.12639999995</v>
          </cell>
          <cell r="DH115">
            <v>-744158.78280000004</v>
          </cell>
          <cell r="DI115">
            <v>-865755.91079999995</v>
          </cell>
          <cell r="DJ115">
            <v>-892103.54639999999</v>
          </cell>
          <cell r="DK115">
            <v>-713991.46799999999</v>
          </cell>
          <cell r="DL115">
            <v>-679305</v>
          </cell>
          <cell r="DM115">
            <v>-776139.21660000004</v>
          </cell>
          <cell r="DN115">
            <v>-772512.97860000003</v>
          </cell>
          <cell r="DO115">
            <v>-741652.76100000006</v>
          </cell>
          <cell r="DP115">
            <v>-896809.56960000005</v>
          </cell>
          <cell r="DQ115">
            <v>-920804.1936</v>
          </cell>
          <cell r="DR115">
            <v>-713991.46799999999</v>
          </cell>
          <cell r="DS115">
            <v>-813559.0074</v>
          </cell>
          <cell r="DT115">
            <v>-741652.76100000006</v>
          </cell>
          <cell r="DU115">
            <v>-863402.89919999999</v>
          </cell>
          <cell r="DV115">
            <v>-892103.54639999999</v>
          </cell>
          <cell r="DW115">
            <v>-739839.64199999999</v>
          </cell>
          <cell r="DX115">
            <v>-679305</v>
          </cell>
          <cell r="DY115">
            <v>-776139.21660000004</v>
          </cell>
          <cell r="DZ115">
            <v>-739839.64199999999</v>
          </cell>
          <cell r="EA115">
            <v>-772512.97860000003</v>
          </cell>
          <cell r="EB115">
            <v>-892103.54639999999</v>
          </cell>
          <cell r="EC115">
            <v>-892103.54639999999</v>
          </cell>
          <cell r="ED115">
            <v>-742345.66379999998</v>
          </cell>
          <cell r="EE115">
            <v>-809239.86659999995</v>
          </cell>
          <cell r="EF115">
            <v>-715804.58700000006</v>
          </cell>
          <cell r="EG115">
            <v>-894456.55799999996</v>
          </cell>
        </row>
        <row r="116">
          <cell r="B116" t="str">
            <v>S_Unit_Bilat_Cinrg_Firebaugh_3-165</v>
          </cell>
          <cell r="C116">
            <v>-760446.61439999996</v>
          </cell>
          <cell r="D116">
            <v>0</v>
          </cell>
          <cell r="E116">
            <v>0</v>
          </cell>
          <cell r="F116">
            <v>0</v>
          </cell>
          <cell r="G116">
            <v>0</v>
          </cell>
          <cell r="H116">
            <v>0</v>
          </cell>
          <cell r="I116">
            <v>0</v>
          </cell>
          <cell r="J116">
            <v>0</v>
          </cell>
          <cell r="K116">
            <v>0</v>
          </cell>
          <cell r="L116">
            <v>-725880.85919999995</v>
          </cell>
          <cell r="M116">
            <v>-760446.61439999996</v>
          </cell>
          <cell r="N116">
            <v>-725880.85919999995</v>
          </cell>
          <cell r="O116">
            <v>0</v>
          </cell>
          <cell r="P116">
            <v>0</v>
          </cell>
          <cell r="Q116">
            <v>0</v>
          </cell>
          <cell r="R116">
            <v>0</v>
          </cell>
          <cell r="S116">
            <v>0</v>
          </cell>
          <cell r="T116">
            <v>0</v>
          </cell>
          <cell r="U116">
            <v>0</v>
          </cell>
          <cell r="V116">
            <v>0</v>
          </cell>
          <cell r="W116">
            <v>0</v>
          </cell>
          <cell r="X116">
            <v>-691315.10400000005</v>
          </cell>
          <cell r="Y116">
            <v>-795012.36959999998</v>
          </cell>
          <cell r="Z116">
            <v>0</v>
          </cell>
          <cell r="AA116">
            <v>0</v>
          </cell>
          <cell r="AB116">
            <v>0</v>
          </cell>
          <cell r="AC116">
            <v>0</v>
          </cell>
          <cell r="AD116">
            <v>0</v>
          </cell>
          <cell r="AE116">
            <v>0</v>
          </cell>
          <cell r="AF116">
            <v>0</v>
          </cell>
          <cell r="AG116">
            <v>0</v>
          </cell>
          <cell r="AH116">
            <v>0</v>
          </cell>
          <cell r="AI116">
            <v>0</v>
          </cell>
          <cell r="AJ116">
            <v>-725880.85919999995</v>
          </cell>
          <cell r="AK116">
            <v>-795012.36959999998</v>
          </cell>
          <cell r="AL116">
            <v>0</v>
          </cell>
          <cell r="AM116">
            <v>0</v>
          </cell>
          <cell r="AN116">
            <v>0</v>
          </cell>
          <cell r="AO116">
            <v>0</v>
          </cell>
          <cell r="AP116">
            <v>0</v>
          </cell>
          <cell r="AQ116">
            <v>0</v>
          </cell>
          <cell r="AR116">
            <v>0</v>
          </cell>
          <cell r="AS116">
            <v>0</v>
          </cell>
          <cell r="AT116">
            <v>0</v>
          </cell>
          <cell r="AU116">
            <v>0</v>
          </cell>
          <cell r="AV116">
            <v>-760446.61439999996</v>
          </cell>
          <cell r="AW116">
            <v>-760446.61439999996</v>
          </cell>
          <cell r="AX116">
            <v>0</v>
          </cell>
          <cell r="AY116">
            <v>0</v>
          </cell>
          <cell r="AZ116">
            <v>0</v>
          </cell>
          <cell r="BA116">
            <v>0</v>
          </cell>
          <cell r="BB116">
            <v>0</v>
          </cell>
          <cell r="BC116">
            <v>0</v>
          </cell>
          <cell r="BD116">
            <v>0</v>
          </cell>
          <cell r="BE116">
            <v>0</v>
          </cell>
          <cell r="BF116">
            <v>0</v>
          </cell>
          <cell r="BG116">
            <v>0</v>
          </cell>
          <cell r="BH116">
            <v>-760446.61439999996</v>
          </cell>
          <cell r="BI116">
            <v>-725880.85919999995</v>
          </cell>
          <cell r="BJ116">
            <v>0</v>
          </cell>
          <cell r="BK116">
            <v>0</v>
          </cell>
          <cell r="BL116">
            <v>0</v>
          </cell>
          <cell r="BM116">
            <v>0</v>
          </cell>
          <cell r="BN116">
            <v>0</v>
          </cell>
          <cell r="BO116">
            <v>0</v>
          </cell>
          <cell r="BP116">
            <v>0</v>
          </cell>
          <cell r="BQ116">
            <v>0</v>
          </cell>
          <cell r="BR116">
            <v>0</v>
          </cell>
          <cell r="BS116">
            <v>0</v>
          </cell>
          <cell r="BT116">
            <v>-795012.36959999998</v>
          </cell>
          <cell r="BU116">
            <v>-725880.85919999995</v>
          </cell>
          <cell r="BV116">
            <v>0</v>
          </cell>
          <cell r="BW116">
            <v>0</v>
          </cell>
          <cell r="BX116">
            <v>0</v>
          </cell>
          <cell r="BY116">
            <v>0</v>
          </cell>
          <cell r="BZ116">
            <v>0</v>
          </cell>
          <cell r="CA116">
            <v>0</v>
          </cell>
          <cell r="CB116">
            <v>0</v>
          </cell>
          <cell r="CC116">
            <v>0</v>
          </cell>
          <cell r="CD116">
            <v>0</v>
          </cell>
          <cell r="CE116">
            <v>0</v>
          </cell>
          <cell r="CF116">
            <v>-691315.10400000005</v>
          </cell>
          <cell r="CG116">
            <v>-795012.36959999998</v>
          </cell>
          <cell r="CH116">
            <v>0</v>
          </cell>
          <cell r="CI116">
            <v>0</v>
          </cell>
          <cell r="CJ116">
            <v>0</v>
          </cell>
          <cell r="CK116">
            <v>0</v>
          </cell>
          <cell r="CL116">
            <v>0</v>
          </cell>
          <cell r="CM116">
            <v>0</v>
          </cell>
          <cell r="CN116">
            <v>0</v>
          </cell>
          <cell r="CO116">
            <v>0</v>
          </cell>
          <cell r="CP116">
            <v>0</v>
          </cell>
          <cell r="CQ116">
            <v>0</v>
          </cell>
          <cell r="CR116">
            <v>-691315.10400000005</v>
          </cell>
          <cell r="CS116">
            <v>-795012.36959999998</v>
          </cell>
          <cell r="CT116">
            <v>0</v>
          </cell>
          <cell r="CU116">
            <v>0</v>
          </cell>
          <cell r="CV116">
            <v>0</v>
          </cell>
          <cell r="CW116">
            <v>0</v>
          </cell>
          <cell r="CX116">
            <v>0</v>
          </cell>
          <cell r="CY116">
            <v>0</v>
          </cell>
          <cell r="CZ116">
            <v>0</v>
          </cell>
          <cell r="DA116">
            <v>0</v>
          </cell>
          <cell r="DB116">
            <v>0</v>
          </cell>
          <cell r="DC116">
            <v>0</v>
          </cell>
          <cell r="DD116">
            <v>-725880.85919999995</v>
          </cell>
          <cell r="DE116">
            <v>-795012.36959999998</v>
          </cell>
          <cell r="DF116">
            <v>0</v>
          </cell>
          <cell r="DG116">
            <v>0</v>
          </cell>
          <cell r="DH116">
            <v>0</v>
          </cell>
          <cell r="DI116">
            <v>0</v>
          </cell>
          <cell r="DJ116">
            <v>0</v>
          </cell>
          <cell r="DK116">
            <v>0</v>
          </cell>
          <cell r="DL116">
            <v>0</v>
          </cell>
          <cell r="DM116">
            <v>0</v>
          </cell>
          <cell r="DN116">
            <v>0</v>
          </cell>
          <cell r="DO116">
            <v>0</v>
          </cell>
          <cell r="DP116">
            <v>-760446.61439999996</v>
          </cell>
          <cell r="DQ116">
            <v>-760446.61439999996</v>
          </cell>
          <cell r="DR116">
            <v>0</v>
          </cell>
          <cell r="DS116">
            <v>0</v>
          </cell>
          <cell r="DT116">
            <v>0</v>
          </cell>
          <cell r="DU116">
            <v>0</v>
          </cell>
          <cell r="DV116">
            <v>0</v>
          </cell>
          <cell r="DW116">
            <v>0</v>
          </cell>
          <cell r="DX116">
            <v>0</v>
          </cell>
          <cell r="DY116">
            <v>0</v>
          </cell>
          <cell r="DZ116">
            <v>0</v>
          </cell>
          <cell r="EA116">
            <v>0</v>
          </cell>
          <cell r="EB116">
            <v>-795012.36959999998</v>
          </cell>
          <cell r="EC116">
            <v>-725880.85919999995</v>
          </cell>
          <cell r="ED116">
            <v>0</v>
          </cell>
          <cell r="EE116">
            <v>0</v>
          </cell>
          <cell r="EF116">
            <v>0</v>
          </cell>
          <cell r="EG116">
            <v>0</v>
          </cell>
        </row>
        <row r="117">
          <cell r="B117" t="str">
            <v>S_Unit_Bilat_Delta_Energy_Center_CC_3-1581</v>
          </cell>
          <cell r="R117">
            <v>-4340592.41</v>
          </cell>
          <cell r="S117">
            <v>-2059136.7424000001</v>
          </cell>
          <cell r="T117">
            <v>-2304829.1252000001</v>
          </cell>
          <cell r="U117">
            <v>-2232681.4226000002</v>
          </cell>
          <cell r="V117">
            <v>-2148834.0099999998</v>
          </cell>
          <cell r="W117">
            <v>-2220981.7126000002</v>
          </cell>
          <cell r="X117">
            <v>-2661600.0290000001</v>
          </cell>
          <cell r="Y117">
            <v>-2879986.4706000001</v>
          </cell>
          <cell r="Z117">
            <v>-2137134.2999999998</v>
          </cell>
          <cell r="AA117">
            <v>-2244381.1326000001</v>
          </cell>
          <cell r="AB117">
            <v>-2158582.7502000001</v>
          </cell>
          <cell r="AC117">
            <v>-2784439.3480000002</v>
          </cell>
          <cell r="AD117">
            <v>-4352292.12</v>
          </cell>
          <cell r="AE117">
            <v>-2164431.0780000002</v>
          </cell>
          <cell r="AF117">
            <v>-2310678.9802000001</v>
          </cell>
          <cell r="AG117">
            <v>-2154683.8650000002</v>
          </cell>
          <cell r="AH117">
            <v>-2220981.7126000002</v>
          </cell>
          <cell r="AI117">
            <v>-2232681.4226000002</v>
          </cell>
          <cell r="AJ117">
            <v>-2651852.8160000001</v>
          </cell>
          <cell r="AK117">
            <v>-2889733.6836000001</v>
          </cell>
          <cell r="AL117">
            <v>-2059136.7424000001</v>
          </cell>
          <cell r="AM117">
            <v>-2883885.3558</v>
          </cell>
          <cell r="AN117">
            <v>-2661600.0290000001</v>
          </cell>
          <cell r="AO117">
            <v>-4352000.72</v>
          </cell>
          <cell r="AP117">
            <v>-4352292.12</v>
          </cell>
          <cell r="AQ117">
            <v>-2080583.6654000001</v>
          </cell>
          <cell r="AR117">
            <v>-2226831.5676000002</v>
          </cell>
          <cell r="AS117">
            <v>-2770793.2497999999</v>
          </cell>
          <cell r="AT117">
            <v>-2220981.7126000002</v>
          </cell>
          <cell r="AU117">
            <v>-2148834.0099999998</v>
          </cell>
          <cell r="AV117">
            <v>-3365525.9627999999</v>
          </cell>
          <cell r="AW117">
            <v>-2889733.6836000001</v>
          </cell>
          <cell r="AX117">
            <v>-2074735.3376</v>
          </cell>
          <cell r="AY117">
            <v>-2893632.5688</v>
          </cell>
          <cell r="AZ117">
            <v>-2661600.0290000001</v>
          </cell>
          <cell r="BA117">
            <v>-4340303.9239999996</v>
          </cell>
        </row>
        <row r="118">
          <cell r="B118" t="str">
            <v>S_Unit_Bilat_GFW_Tracy_CC_3-1561</v>
          </cell>
          <cell r="AU118">
            <v>-754915.96900000004</v>
          </cell>
          <cell r="AV118">
            <v>-906859.94400000002</v>
          </cell>
          <cell r="AW118">
            <v>-932836.78899999999</v>
          </cell>
          <cell r="AX118">
            <v>-728939.12399999995</v>
          </cell>
          <cell r="AY118">
            <v>-821070.88800000004</v>
          </cell>
          <cell r="AZ118">
            <v>-761002.21</v>
          </cell>
          <cell r="BA118">
            <v>-763030.95700000005</v>
          </cell>
          <cell r="BB118">
            <v>-791036.549</v>
          </cell>
          <cell r="BC118">
            <v>-728939.12399999995</v>
          </cell>
          <cell r="BD118">
            <v>-789007.80200000003</v>
          </cell>
          <cell r="BE118">
            <v>-791036.549</v>
          </cell>
          <cell r="BF118">
            <v>-789007.80200000003</v>
          </cell>
          <cell r="BG118">
            <v>-758973.46299999999</v>
          </cell>
          <cell r="BH118">
            <v>-906859.94400000002</v>
          </cell>
          <cell r="BI118">
            <v>-897629.96600000001</v>
          </cell>
          <cell r="BJ118">
            <v>-758973.46299999999</v>
          </cell>
          <cell r="BK118">
            <v>-821070.88800000004</v>
          </cell>
          <cell r="BL118">
            <v>-730967.87100000004</v>
          </cell>
          <cell r="BM118">
            <v>-793065.29599999997</v>
          </cell>
          <cell r="BN118">
            <v>-791036.549</v>
          </cell>
          <cell r="BO118">
            <v>-728939.12399999995</v>
          </cell>
          <cell r="BP118">
            <v>-789007.80200000003</v>
          </cell>
          <cell r="BQ118">
            <v>-791036.549</v>
          </cell>
          <cell r="BR118">
            <v>-758973.46299999999</v>
          </cell>
          <cell r="BS118">
            <v>-789007.80200000003</v>
          </cell>
          <cell r="BT118">
            <v>-910003.68099999998</v>
          </cell>
          <cell r="BU118">
            <v>-899658.71299999999</v>
          </cell>
          <cell r="BV118">
            <v>-756944.71600000001</v>
          </cell>
          <cell r="BW118">
            <v>-821070.88800000004</v>
          </cell>
          <cell r="BX118">
            <v>-730967.87100000004</v>
          </cell>
          <cell r="BY118">
            <v>-793065.29599999997</v>
          </cell>
          <cell r="BZ118">
            <v>-761002.21</v>
          </cell>
          <cell r="CA118">
            <v>-761002.21</v>
          </cell>
          <cell r="CB118">
            <v>-817013.39399999997</v>
          </cell>
          <cell r="CC118">
            <v>-791036.549</v>
          </cell>
          <cell r="CD118">
            <v>-758973.46299999999</v>
          </cell>
          <cell r="CE118">
            <v>-789007.80200000003</v>
          </cell>
          <cell r="CF118">
            <v>-864451.89</v>
          </cell>
          <cell r="CG118">
            <v>-940038.02</v>
          </cell>
          <cell r="CH118">
            <v>-756944.71600000001</v>
          </cell>
          <cell r="CI118">
            <v>-793065.29599999997</v>
          </cell>
          <cell r="CJ118">
            <v>-758973.46299999999</v>
          </cell>
          <cell r="CK118">
            <v>-791036.549</v>
          </cell>
          <cell r="CL118">
            <v>-761002.21</v>
          </cell>
          <cell r="CM118">
            <v>-728939.12399999995</v>
          </cell>
          <cell r="CN118">
            <v>-817013.39399999997</v>
          </cell>
          <cell r="CO118">
            <v>-761002.21</v>
          </cell>
          <cell r="CP118">
            <v>-789007.80200000003</v>
          </cell>
          <cell r="CQ118">
            <v>-789007.80200000003</v>
          </cell>
          <cell r="CR118">
            <v>-995881.80249999999</v>
          </cell>
          <cell r="CS118">
            <v>-938009.27300000004</v>
          </cell>
          <cell r="CT118">
            <v>-758973.46299999999</v>
          </cell>
          <cell r="CU118">
            <v>-791036.549</v>
          </cell>
          <cell r="CV118">
            <v>-758973.46299999999</v>
          </cell>
          <cell r="CW118">
            <v>-761002.21</v>
          </cell>
          <cell r="CX118">
            <v>-791036.549</v>
          </cell>
          <cell r="CY118">
            <v>-728939.12399999995</v>
          </cell>
          <cell r="CZ118">
            <v>-819042.14099999995</v>
          </cell>
          <cell r="DA118">
            <v>-761002.21</v>
          </cell>
          <cell r="DB118">
            <v>-786979.05500000005</v>
          </cell>
          <cell r="DC118">
            <v>-791036.549</v>
          </cell>
          <cell r="DD118">
            <v>-871653.12100000004</v>
          </cell>
          <cell r="DE118">
            <v>-938009.27300000004</v>
          </cell>
          <cell r="DF118">
            <v>-728939.12399999995</v>
          </cell>
          <cell r="DG118">
            <v>-821070.88800000004</v>
          </cell>
          <cell r="DH118">
            <v>-758973.46299999999</v>
          </cell>
          <cell r="DI118">
            <v>-765059.70400000003</v>
          </cell>
          <cell r="DJ118">
            <v>-791036.549</v>
          </cell>
          <cell r="DK118">
            <v>-728939.12399999995</v>
          </cell>
          <cell r="DL118">
            <v>-789007.80200000003</v>
          </cell>
          <cell r="DM118">
            <v>-791036.549</v>
          </cell>
          <cell r="DN118">
            <v>-786979.05500000005</v>
          </cell>
          <cell r="DO118">
            <v>-761002.21</v>
          </cell>
          <cell r="DP118">
            <v>-906859.94400000002</v>
          </cell>
          <cell r="DQ118">
            <v>-932836.78899999999</v>
          </cell>
          <cell r="DR118">
            <v>-728939.12399999995</v>
          </cell>
          <cell r="DS118">
            <v>-821070.88800000004</v>
          </cell>
          <cell r="DT118">
            <v>-761002.21</v>
          </cell>
          <cell r="DU118">
            <v>-763030.95700000005</v>
          </cell>
          <cell r="DV118">
            <v>-791036.549</v>
          </cell>
          <cell r="DW118">
            <v>-758973.46299999999</v>
          </cell>
          <cell r="DX118">
            <v>-789007.80200000003</v>
          </cell>
          <cell r="DY118">
            <v>-791036.549</v>
          </cell>
          <cell r="DZ118">
            <v>-758973.46299999999</v>
          </cell>
          <cell r="EA118">
            <v>-789007.80200000003</v>
          </cell>
          <cell r="EB118">
            <v>-910003.68099999998</v>
          </cell>
          <cell r="EC118">
            <v>-899658.71299999999</v>
          </cell>
          <cell r="ED118">
            <v>-756944.71600000001</v>
          </cell>
          <cell r="EE118">
            <v>-821070.88800000004</v>
          </cell>
          <cell r="EF118">
            <v>-730967.87100000004</v>
          </cell>
          <cell r="EG118">
            <v>-793065.29599999997</v>
          </cell>
        </row>
        <row r="119">
          <cell r="B119" t="str">
            <v>S_Unit_Bilat_Mariposa_3-766</v>
          </cell>
          <cell r="AJ119">
            <v>-338984.04119999998</v>
          </cell>
          <cell r="AK119">
            <v>-371268.23560000001</v>
          </cell>
          <cell r="AL119">
            <v>0</v>
          </cell>
          <cell r="AM119">
            <v>0</v>
          </cell>
          <cell r="AN119">
            <v>0</v>
          </cell>
          <cell r="AO119">
            <v>0</v>
          </cell>
          <cell r="AP119">
            <v>0</v>
          </cell>
          <cell r="AQ119">
            <v>0</v>
          </cell>
          <cell r="AR119">
            <v>0</v>
          </cell>
          <cell r="AS119">
            <v>0</v>
          </cell>
          <cell r="AT119">
            <v>0</v>
          </cell>
          <cell r="AU119">
            <v>0</v>
          </cell>
          <cell r="AV119">
            <v>-355126.1384</v>
          </cell>
          <cell r="AW119">
            <v>-355126.1384</v>
          </cell>
          <cell r="AX119">
            <v>0</v>
          </cell>
          <cell r="AY119">
            <v>0</v>
          </cell>
          <cell r="AZ119">
            <v>0</v>
          </cell>
          <cell r="BA119">
            <v>0</v>
          </cell>
          <cell r="BB119">
            <v>0</v>
          </cell>
          <cell r="BC119">
            <v>0</v>
          </cell>
          <cell r="BD119">
            <v>0</v>
          </cell>
          <cell r="BE119">
            <v>0</v>
          </cell>
          <cell r="BF119">
            <v>0</v>
          </cell>
          <cell r="BG119">
            <v>0</v>
          </cell>
          <cell r="BH119">
            <v>-355126.1384</v>
          </cell>
          <cell r="BI119">
            <v>-338984.04119999998</v>
          </cell>
          <cell r="BJ119">
            <v>0</v>
          </cell>
          <cell r="BK119">
            <v>0</v>
          </cell>
          <cell r="BL119">
            <v>0</v>
          </cell>
          <cell r="BM119">
            <v>0</v>
          </cell>
          <cell r="BN119">
            <v>0</v>
          </cell>
          <cell r="BO119">
            <v>0</v>
          </cell>
          <cell r="BP119">
            <v>0</v>
          </cell>
          <cell r="BQ119">
            <v>0</v>
          </cell>
          <cell r="BR119">
            <v>0</v>
          </cell>
          <cell r="BS119">
            <v>0</v>
          </cell>
          <cell r="BT119">
            <v>-371268.23560000001</v>
          </cell>
          <cell r="BU119">
            <v>-338984.04119999998</v>
          </cell>
          <cell r="BV119">
            <v>0</v>
          </cell>
          <cell r="BW119">
            <v>0</v>
          </cell>
          <cell r="BX119">
            <v>0</v>
          </cell>
          <cell r="BY119">
            <v>0</v>
          </cell>
          <cell r="BZ119">
            <v>0</v>
          </cell>
          <cell r="CA119">
            <v>0</v>
          </cell>
          <cell r="CB119">
            <v>0</v>
          </cell>
          <cell r="CC119">
            <v>0</v>
          </cell>
          <cell r="CD119">
            <v>0</v>
          </cell>
          <cell r="CE119">
            <v>0</v>
          </cell>
          <cell r="CF119">
            <v>-322841.94400000002</v>
          </cell>
          <cell r="CG119">
            <v>-371268.23560000001</v>
          </cell>
          <cell r="CH119">
            <v>0</v>
          </cell>
          <cell r="CI119">
            <v>0</v>
          </cell>
          <cell r="CJ119">
            <v>0</v>
          </cell>
          <cell r="CK119">
            <v>0</v>
          </cell>
          <cell r="CL119">
            <v>0</v>
          </cell>
          <cell r="CM119">
            <v>0</v>
          </cell>
          <cell r="CN119">
            <v>0</v>
          </cell>
          <cell r="CO119">
            <v>0</v>
          </cell>
          <cell r="CP119">
            <v>0</v>
          </cell>
          <cell r="CQ119">
            <v>0</v>
          </cell>
          <cell r="CR119">
            <v>-322841.94400000002</v>
          </cell>
          <cell r="CS119">
            <v>-371268.23560000001</v>
          </cell>
          <cell r="CT119">
            <v>0</v>
          </cell>
          <cell r="CU119">
            <v>0</v>
          </cell>
          <cell r="CV119">
            <v>0</v>
          </cell>
          <cell r="CW119">
            <v>0</v>
          </cell>
          <cell r="CX119">
            <v>0</v>
          </cell>
          <cell r="CY119">
            <v>0</v>
          </cell>
          <cell r="CZ119">
            <v>0</v>
          </cell>
          <cell r="DA119">
            <v>0</v>
          </cell>
          <cell r="DB119">
            <v>0</v>
          </cell>
          <cell r="DC119">
            <v>0</v>
          </cell>
          <cell r="DD119">
            <v>-338984.04119999998</v>
          </cell>
          <cell r="DE119">
            <v>-371268.23560000001</v>
          </cell>
          <cell r="DF119">
            <v>0</v>
          </cell>
          <cell r="DG119">
            <v>0</v>
          </cell>
          <cell r="DH119">
            <v>0</v>
          </cell>
          <cell r="DI119">
            <v>0</v>
          </cell>
          <cell r="DJ119">
            <v>0</v>
          </cell>
          <cell r="DK119">
            <v>0</v>
          </cell>
          <cell r="DL119">
            <v>0</v>
          </cell>
          <cell r="DM119">
            <v>0</v>
          </cell>
          <cell r="DN119">
            <v>0</v>
          </cell>
          <cell r="DO119">
            <v>0</v>
          </cell>
          <cell r="DP119">
            <v>-355126.1384</v>
          </cell>
          <cell r="DQ119">
            <v>-355126.1384</v>
          </cell>
          <cell r="DR119">
            <v>0</v>
          </cell>
          <cell r="DS119">
            <v>0</v>
          </cell>
          <cell r="DT119">
            <v>0</v>
          </cell>
          <cell r="DU119">
            <v>0</v>
          </cell>
          <cell r="DV119">
            <v>0</v>
          </cell>
          <cell r="DW119">
            <v>0</v>
          </cell>
          <cell r="DX119">
            <v>0</v>
          </cell>
          <cell r="DY119">
            <v>0</v>
          </cell>
          <cell r="DZ119">
            <v>0</v>
          </cell>
          <cell r="EA119">
            <v>0</v>
          </cell>
          <cell r="EB119">
            <v>-371268.23560000001</v>
          </cell>
          <cell r="EC119">
            <v>-338984.04119999998</v>
          </cell>
          <cell r="ED119">
            <v>0</v>
          </cell>
          <cell r="EE119">
            <v>0</v>
          </cell>
          <cell r="EF119">
            <v>0</v>
          </cell>
          <cell r="EG119">
            <v>0</v>
          </cell>
        </row>
        <row r="120">
          <cell r="B120" t="str">
            <v>S_Unit_Bilat_Marsh_Landing_CT_3-1579</v>
          </cell>
          <cell r="AT120">
            <v>0</v>
          </cell>
          <cell r="AU120">
            <v>0</v>
          </cell>
          <cell r="AV120">
            <v>-1390999.5</v>
          </cell>
          <cell r="AW120">
            <v>-1390999.5</v>
          </cell>
          <cell r="AX120">
            <v>0</v>
          </cell>
          <cell r="AY120">
            <v>0</v>
          </cell>
          <cell r="AZ120">
            <v>0</v>
          </cell>
          <cell r="BA120">
            <v>0</v>
          </cell>
          <cell r="BB120">
            <v>0</v>
          </cell>
          <cell r="BC120">
            <v>0</v>
          </cell>
          <cell r="BD120">
            <v>0</v>
          </cell>
          <cell r="BE120">
            <v>0</v>
          </cell>
          <cell r="BF120">
            <v>0</v>
          </cell>
          <cell r="BG120">
            <v>0</v>
          </cell>
          <cell r="BH120">
            <v>-1390999.5</v>
          </cell>
          <cell r="BI120">
            <v>-1327772.25</v>
          </cell>
          <cell r="BJ120">
            <v>0</v>
          </cell>
          <cell r="BK120">
            <v>0</v>
          </cell>
          <cell r="BL120">
            <v>0</v>
          </cell>
          <cell r="BM120">
            <v>0</v>
          </cell>
          <cell r="BN120">
            <v>0</v>
          </cell>
          <cell r="BO120">
            <v>0</v>
          </cell>
          <cell r="BP120">
            <v>0</v>
          </cell>
          <cell r="BQ120">
            <v>0</v>
          </cell>
          <cell r="BR120">
            <v>0</v>
          </cell>
          <cell r="BS120">
            <v>0</v>
          </cell>
          <cell r="BT120">
            <v>-1454226.75</v>
          </cell>
          <cell r="BU120">
            <v>-1327772.25</v>
          </cell>
          <cell r="BV120">
            <v>0</v>
          </cell>
          <cell r="BW120">
            <v>0</v>
          </cell>
          <cell r="BX120">
            <v>0</v>
          </cell>
          <cell r="BY120">
            <v>0</v>
          </cell>
          <cell r="BZ120">
            <v>0</v>
          </cell>
          <cell r="CA120">
            <v>0</v>
          </cell>
          <cell r="CB120">
            <v>0</v>
          </cell>
          <cell r="CC120">
            <v>0</v>
          </cell>
          <cell r="CD120">
            <v>0</v>
          </cell>
          <cell r="CE120">
            <v>0</v>
          </cell>
          <cell r="CF120">
            <v>-1264545</v>
          </cell>
          <cell r="CG120">
            <v>-1454226.75</v>
          </cell>
          <cell r="CH120">
            <v>0</v>
          </cell>
          <cell r="CI120">
            <v>0</v>
          </cell>
          <cell r="CJ120">
            <v>0</v>
          </cell>
          <cell r="CK120">
            <v>0</v>
          </cell>
          <cell r="CL120">
            <v>0</v>
          </cell>
          <cell r="CM120">
            <v>0</v>
          </cell>
          <cell r="CN120">
            <v>0</v>
          </cell>
          <cell r="CO120">
            <v>0</v>
          </cell>
          <cell r="CP120">
            <v>0</v>
          </cell>
          <cell r="CQ120">
            <v>0</v>
          </cell>
          <cell r="CR120">
            <v>-1264545</v>
          </cell>
          <cell r="CS120">
            <v>-1454226.75</v>
          </cell>
          <cell r="CT120">
            <v>0</v>
          </cell>
          <cell r="CU120">
            <v>0</v>
          </cell>
          <cell r="CV120">
            <v>0</v>
          </cell>
          <cell r="CW120">
            <v>0</v>
          </cell>
          <cell r="CX120">
            <v>0</v>
          </cell>
          <cell r="CY120">
            <v>0</v>
          </cell>
          <cell r="CZ120">
            <v>0</v>
          </cell>
          <cell r="DA120">
            <v>0</v>
          </cell>
          <cell r="DB120">
            <v>0</v>
          </cell>
          <cell r="DC120">
            <v>0</v>
          </cell>
          <cell r="DD120">
            <v>-1327772.25</v>
          </cell>
          <cell r="DE120">
            <v>-1279932.75</v>
          </cell>
          <cell r="DF120">
            <v>0</v>
          </cell>
          <cell r="DG120">
            <v>0</v>
          </cell>
          <cell r="DH120">
            <v>0</v>
          </cell>
          <cell r="DI120">
            <v>0</v>
          </cell>
          <cell r="DJ120">
            <v>0</v>
          </cell>
          <cell r="DK120">
            <v>0</v>
          </cell>
          <cell r="DL120">
            <v>0</v>
          </cell>
          <cell r="DM120">
            <v>0</v>
          </cell>
          <cell r="DN120">
            <v>0</v>
          </cell>
          <cell r="DO120">
            <v>0</v>
          </cell>
          <cell r="DP120">
            <v>-1390999.5</v>
          </cell>
          <cell r="DQ120">
            <v>-1390999.5</v>
          </cell>
          <cell r="DR120">
            <v>0</v>
          </cell>
          <cell r="DS120">
            <v>0</v>
          </cell>
          <cell r="DT120">
            <v>0</v>
          </cell>
          <cell r="DU120">
            <v>0</v>
          </cell>
          <cell r="DV120">
            <v>0</v>
          </cell>
          <cell r="DW120">
            <v>0</v>
          </cell>
          <cell r="DX120">
            <v>0</v>
          </cell>
          <cell r="DY120">
            <v>0</v>
          </cell>
          <cell r="DZ120">
            <v>0</v>
          </cell>
          <cell r="EA120">
            <v>0</v>
          </cell>
          <cell r="EB120">
            <v>-1454226.75</v>
          </cell>
          <cell r="EC120">
            <v>-1327772.25</v>
          </cell>
          <cell r="ED120">
            <v>0</v>
          </cell>
          <cell r="EE120">
            <v>0</v>
          </cell>
          <cell r="EF120">
            <v>0</v>
          </cell>
          <cell r="EG120">
            <v>0</v>
          </cell>
        </row>
        <row r="121">
          <cell r="B121" t="str">
            <v>S_Unit_Bilat_Mir_CC6_3-162</v>
          </cell>
          <cell r="C121">
            <v>0</v>
          </cell>
          <cell r="D121">
            <v>0</v>
          </cell>
          <cell r="E121">
            <v>0</v>
          </cell>
          <cell r="F121">
            <v>0</v>
          </cell>
          <cell r="G121">
            <v>0</v>
          </cell>
          <cell r="H121">
            <v>0</v>
          </cell>
          <cell r="I121">
            <v>0</v>
          </cell>
          <cell r="J121">
            <v>0</v>
          </cell>
          <cell r="K121">
            <v>0</v>
          </cell>
          <cell r="L121">
            <v>0</v>
          </cell>
          <cell r="M121">
            <v>-971207.66399999999</v>
          </cell>
          <cell r="N121">
            <v>0</v>
          </cell>
          <cell r="O121">
            <v>0</v>
          </cell>
          <cell r="P121">
            <v>0</v>
          </cell>
          <cell r="Q121">
            <v>0</v>
          </cell>
          <cell r="R121">
            <v>0</v>
          </cell>
          <cell r="S121">
            <v>0</v>
          </cell>
          <cell r="T121">
            <v>0</v>
          </cell>
          <cell r="U121">
            <v>0</v>
          </cell>
          <cell r="V121">
            <v>0</v>
          </cell>
          <cell r="W121">
            <v>0</v>
          </cell>
          <cell r="X121">
            <v>-917871.53760000004</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row>
        <row r="122">
          <cell r="B122" t="str">
            <v>S_Unit_Bilat_Mir_CC7_3-163</v>
          </cell>
          <cell r="C122">
            <v>-53808.134400000003</v>
          </cell>
          <cell r="D122">
            <v>0</v>
          </cell>
          <cell r="E122">
            <v>0</v>
          </cell>
          <cell r="F122">
            <v>0</v>
          </cell>
          <cell r="G122">
            <v>0</v>
          </cell>
          <cell r="H122">
            <v>0</v>
          </cell>
          <cell r="I122">
            <v>0</v>
          </cell>
          <cell r="J122">
            <v>0</v>
          </cell>
          <cell r="K122">
            <v>0</v>
          </cell>
          <cell r="L122">
            <v>0</v>
          </cell>
          <cell r="M122">
            <v>-996956.05599999998</v>
          </cell>
          <cell r="N122">
            <v>0</v>
          </cell>
          <cell r="O122">
            <v>0</v>
          </cell>
          <cell r="P122">
            <v>0</v>
          </cell>
          <cell r="Q122">
            <v>0</v>
          </cell>
          <cell r="R122">
            <v>0</v>
          </cell>
          <cell r="S122">
            <v>0</v>
          </cell>
          <cell r="T122">
            <v>0</v>
          </cell>
          <cell r="U122">
            <v>0</v>
          </cell>
          <cell r="V122">
            <v>0</v>
          </cell>
          <cell r="W122">
            <v>0</v>
          </cell>
          <cell r="X122">
            <v>-941973.78159999999</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row>
        <row r="123">
          <cell r="B123" t="str">
            <v>S_Unit_Bilat_Mir_Pitt5_3-161</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row>
        <row r="124">
          <cell r="B124" t="str">
            <v>S_Unit_Bilat_Mir_Pitt6_3-166</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t="str">
            <v>S_Unit_Bilat_Mir_Pitt7_3-164</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row>
        <row r="126">
          <cell r="B126" t="str">
            <v>S_Unit_Bilat_MossLanding6_3-160</v>
          </cell>
          <cell r="C126">
            <v>-3086368.1392000001</v>
          </cell>
          <cell r="D126">
            <v>0</v>
          </cell>
          <cell r="E126">
            <v>0</v>
          </cell>
          <cell r="F126">
            <v>0</v>
          </cell>
          <cell r="G126">
            <v>0</v>
          </cell>
          <cell r="H126">
            <v>0</v>
          </cell>
          <cell r="I126">
            <v>0</v>
          </cell>
          <cell r="J126">
            <v>0</v>
          </cell>
          <cell r="K126">
            <v>0</v>
          </cell>
          <cell r="L126">
            <v>-2669722.8292</v>
          </cell>
          <cell r="M126">
            <v>-2993366.7711999998</v>
          </cell>
          <cell r="N126">
            <v>-2783897.378</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row>
        <row r="127">
          <cell r="B127" t="str">
            <v>S_Unit_Bilat_MossLanding7_3-168</v>
          </cell>
          <cell r="C127">
            <v>-3237387.1039999998</v>
          </cell>
          <cell r="D127">
            <v>0</v>
          </cell>
          <cell r="E127">
            <v>0</v>
          </cell>
          <cell r="F127">
            <v>0</v>
          </cell>
          <cell r="G127">
            <v>0</v>
          </cell>
          <cell r="H127">
            <v>0</v>
          </cell>
          <cell r="I127">
            <v>0</v>
          </cell>
          <cell r="J127">
            <v>0</v>
          </cell>
          <cell r="K127">
            <v>0</v>
          </cell>
          <cell r="L127">
            <v>-2792364.3829999999</v>
          </cell>
          <cell r="M127">
            <v>-3143671.5232000002</v>
          </cell>
          <cell r="N127">
            <v>-2905622.0005999999</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row>
        <row r="128">
          <cell r="B128" t="str">
            <v>S_Unit_Bilat_Radback_CC_3-1560</v>
          </cell>
          <cell r="BG128">
            <v>-1604436.2560000001</v>
          </cell>
          <cell r="BH128">
            <v>-3161300.0639999998</v>
          </cell>
          <cell r="BI128">
            <v>-3161300.0639999998</v>
          </cell>
          <cell r="BJ128">
            <v>-1605090.87</v>
          </cell>
          <cell r="BK128">
            <v>-2628227.872</v>
          </cell>
          <cell r="BL128">
            <v>-2393008.676</v>
          </cell>
          <cell r="BM128">
            <v>-3161583.36</v>
          </cell>
          <cell r="BN128">
            <v>-3161583.36</v>
          </cell>
          <cell r="BO128">
            <v>-2322300.88</v>
          </cell>
          <cell r="BP128">
            <v>-1655393.48</v>
          </cell>
          <cell r="BQ128">
            <v>-2419308.38</v>
          </cell>
          <cell r="BR128">
            <v>-1588946.02</v>
          </cell>
          <cell r="BS128">
            <v>-1666634.2760000001</v>
          </cell>
          <cell r="BT128">
            <v>-3161300.0639999998</v>
          </cell>
          <cell r="BU128">
            <v>-3161300.0639999998</v>
          </cell>
          <cell r="BV128">
            <v>-1625322.92</v>
          </cell>
          <cell r="BW128">
            <v>-2619731.716</v>
          </cell>
          <cell r="BX128">
            <v>-2268239.5079999999</v>
          </cell>
          <cell r="BY128">
            <v>-3161583.36</v>
          </cell>
          <cell r="BZ128">
            <v>-3161583.36</v>
          </cell>
          <cell r="CA128">
            <v>-2415780.3879999998</v>
          </cell>
          <cell r="CB128">
            <v>-1709092.62</v>
          </cell>
          <cell r="CC128">
            <v>-2419308.38</v>
          </cell>
          <cell r="CD128">
            <v>-1593195.46</v>
          </cell>
          <cell r="CE128">
            <v>-1662384.8359999999</v>
          </cell>
          <cell r="CF128">
            <v>-3161310.96</v>
          </cell>
          <cell r="CG128">
            <v>-3161289.1680000001</v>
          </cell>
          <cell r="CH128">
            <v>-1625322.92</v>
          </cell>
          <cell r="CI128">
            <v>-2423557.8199999998</v>
          </cell>
          <cell r="CJ128">
            <v>-2392997.7799999998</v>
          </cell>
          <cell r="CK128">
            <v>-3161583.36</v>
          </cell>
          <cell r="CL128">
            <v>-3161583.36</v>
          </cell>
          <cell r="CM128">
            <v>-1555478.93</v>
          </cell>
          <cell r="CN128">
            <v>-1709092.62</v>
          </cell>
          <cell r="CO128">
            <v>-1593195.46</v>
          </cell>
          <cell r="CP128">
            <v>-1655393.48</v>
          </cell>
          <cell r="CQ128">
            <v>-1662384.8359999999</v>
          </cell>
          <cell r="CR128">
            <v>-2922628.7519999999</v>
          </cell>
          <cell r="CS128">
            <v>-2619731.716</v>
          </cell>
          <cell r="CT128">
            <v>-1588946.02</v>
          </cell>
          <cell r="CU128">
            <v>-1659642.92</v>
          </cell>
          <cell r="CV128">
            <v>-1605090.87</v>
          </cell>
          <cell r="CW128">
            <v>-3161310.96</v>
          </cell>
          <cell r="CX128">
            <v>-3152803.9079999998</v>
          </cell>
          <cell r="CY128">
            <v>-1526748</v>
          </cell>
          <cell r="CZ128">
            <v>-1713342.06</v>
          </cell>
          <cell r="DA128">
            <v>-1597444.9</v>
          </cell>
          <cell r="DB128">
            <v>-1646894.6</v>
          </cell>
          <cell r="DC128">
            <v>-1655393.48</v>
          </cell>
          <cell r="DD128">
            <v>-2304750.85</v>
          </cell>
          <cell r="DE128">
            <v>-2542364.79</v>
          </cell>
          <cell r="DF128">
            <v>-1526748</v>
          </cell>
          <cell r="DG128">
            <v>-1721840.94</v>
          </cell>
          <cell r="DH128">
            <v>-1605090.87</v>
          </cell>
          <cell r="DI128">
            <v>-3161310.96</v>
          </cell>
          <cell r="DJ128">
            <v>-3152803.9079999998</v>
          </cell>
          <cell r="DK128">
            <v>-1526748</v>
          </cell>
          <cell r="DL128">
            <v>-1651144.04</v>
          </cell>
          <cell r="DM128">
            <v>-1659642.92</v>
          </cell>
          <cell r="DN128">
            <v>-1646894.6</v>
          </cell>
          <cell r="DO128">
            <v>-1593195.46</v>
          </cell>
          <cell r="DP128">
            <v>-2403325.77</v>
          </cell>
          <cell r="DQ128">
            <v>-2542364.79</v>
          </cell>
          <cell r="DR128">
            <v>-1530997.44</v>
          </cell>
          <cell r="DS128">
            <v>-1717591.5</v>
          </cell>
          <cell r="DT128">
            <v>-1605090.87</v>
          </cell>
          <cell r="DU128">
            <v>-3161310.96</v>
          </cell>
          <cell r="DV128">
            <v>-3152803.9079999998</v>
          </cell>
          <cell r="DW128">
            <v>-1588946.02</v>
          </cell>
          <cell r="DX128">
            <v>-1655393.48</v>
          </cell>
          <cell r="DY128">
            <v>-1655393.48</v>
          </cell>
          <cell r="DZ128">
            <v>-1588946.02</v>
          </cell>
          <cell r="EA128">
            <v>-1655393.48</v>
          </cell>
          <cell r="EB128">
            <v>-2426954.35</v>
          </cell>
          <cell r="EC128">
            <v>-2415911.85</v>
          </cell>
          <cell r="ED128">
            <v>-1584696.58</v>
          </cell>
          <cell r="EE128">
            <v>-1717591.5</v>
          </cell>
          <cell r="EF128">
            <v>-1551391.73</v>
          </cell>
          <cell r="EG128">
            <v>-3152803.9079999998</v>
          </cell>
        </row>
        <row r="129">
          <cell r="B129" t="str">
            <v>S_Unit_Bilat_RussellCity_CC_3-824</v>
          </cell>
          <cell r="AI129">
            <v>-1630130.16</v>
          </cell>
          <cell r="AJ129">
            <v>-2320681.92</v>
          </cell>
          <cell r="AK129">
            <v>-2560675.2000000002</v>
          </cell>
          <cell r="AL129">
            <v>-1513900.32</v>
          </cell>
          <cell r="AM129">
            <v>-1726540.8</v>
          </cell>
          <cell r="AN129">
            <v>-1597545.72</v>
          </cell>
          <cell r="AO129">
            <v>-2845467.96</v>
          </cell>
          <cell r="AP129">
            <v>-3085803.84</v>
          </cell>
          <cell r="AQ129">
            <v>-1530920.64</v>
          </cell>
          <cell r="AR129">
            <v>-1638640.32</v>
          </cell>
          <cell r="AS129">
            <v>-1664170.8</v>
          </cell>
          <cell r="AT129">
            <v>-1634385.24</v>
          </cell>
          <cell r="AU129">
            <v>-1580525.4</v>
          </cell>
          <cell r="AV129">
            <v>-2420028.48</v>
          </cell>
          <cell r="AW129">
            <v>-2560675.2000000002</v>
          </cell>
          <cell r="AX129">
            <v>-1535175.72</v>
          </cell>
          <cell r="AY129">
            <v>-1722285.72</v>
          </cell>
          <cell r="AZ129">
            <v>-1601800.8</v>
          </cell>
          <cell r="BA129">
            <v>-2839131.36</v>
          </cell>
          <cell r="BB129">
            <v>-3085803.84</v>
          </cell>
          <cell r="BC129">
            <v>-1530920.64</v>
          </cell>
          <cell r="BD129">
            <v>-1638640.32</v>
          </cell>
          <cell r="BE129">
            <v>-1659915.72</v>
          </cell>
          <cell r="BF129">
            <v>-1638640.32</v>
          </cell>
          <cell r="BG129">
            <v>-1576270.32</v>
          </cell>
          <cell r="BH129">
            <v>-2415773.4</v>
          </cell>
          <cell r="BI129">
            <v>-2461328.64</v>
          </cell>
          <cell r="BJ129">
            <v>-1597545.72</v>
          </cell>
          <cell r="BK129">
            <v>-1722285.72</v>
          </cell>
          <cell r="BL129">
            <v>-1539430.8</v>
          </cell>
          <cell r="BM129">
            <v>-3072970.08</v>
          </cell>
          <cell r="BN129">
            <v>-3085803.84</v>
          </cell>
          <cell r="BO129">
            <v>-1530920.64</v>
          </cell>
          <cell r="BP129">
            <v>-1638640.32</v>
          </cell>
          <cell r="BQ129">
            <v>-1659915.72</v>
          </cell>
          <cell r="BR129">
            <v>-1576270.32</v>
          </cell>
          <cell r="BS129">
            <v>-1638640.32</v>
          </cell>
          <cell r="BT129">
            <v>-2444239.7999999998</v>
          </cell>
          <cell r="BU129">
            <v>-2432862.2400000002</v>
          </cell>
          <cell r="BV129">
            <v>-1589035.56</v>
          </cell>
          <cell r="BW129">
            <v>-1722285.72</v>
          </cell>
          <cell r="BX129">
            <v>-1555757.28</v>
          </cell>
          <cell r="BY129">
            <v>-2905268.16</v>
          </cell>
          <cell r="BZ129">
            <v>-3079375.2</v>
          </cell>
          <cell r="CA129">
            <v>-1601800.8</v>
          </cell>
          <cell r="CB129">
            <v>-1696755.24</v>
          </cell>
          <cell r="CC129">
            <v>-1659915.72</v>
          </cell>
          <cell r="CD129">
            <v>-1576270.32</v>
          </cell>
          <cell r="CE129">
            <v>-1638640.32</v>
          </cell>
          <cell r="CF129">
            <v>-2337076.92</v>
          </cell>
          <cell r="CG129">
            <v>-2540025.12</v>
          </cell>
          <cell r="CH129">
            <v>-1589035.56</v>
          </cell>
          <cell r="CI129">
            <v>-1668425.88</v>
          </cell>
          <cell r="CJ129">
            <v>-1609617.12</v>
          </cell>
          <cell r="CK129">
            <v>-2942938.56</v>
          </cell>
          <cell r="CL129">
            <v>-2528555.52</v>
          </cell>
          <cell r="CM129">
            <v>-1530920.64</v>
          </cell>
          <cell r="CN129">
            <v>-1696755.24</v>
          </cell>
          <cell r="CO129">
            <v>-1597545.72</v>
          </cell>
          <cell r="CP129">
            <v>-1638640.32</v>
          </cell>
          <cell r="CQ129">
            <v>-1638640.32</v>
          </cell>
          <cell r="CR129">
            <v>-1614566.04</v>
          </cell>
          <cell r="CS129">
            <v>-1718030.64</v>
          </cell>
          <cell r="CT129">
            <v>-1593290.64</v>
          </cell>
          <cell r="CU129">
            <v>-1664170.8</v>
          </cell>
          <cell r="CV129">
            <v>-1597545.72</v>
          </cell>
          <cell r="CW129">
            <v>-2337076.92</v>
          </cell>
          <cell r="CX129">
            <v>-2440678.56</v>
          </cell>
          <cell r="CY129">
            <v>-1513900.32</v>
          </cell>
          <cell r="CZ129">
            <v>-1701010.32</v>
          </cell>
          <cell r="DA129">
            <v>-1580525.4</v>
          </cell>
          <cell r="DB129">
            <v>-1634385.24</v>
          </cell>
          <cell r="DC129">
            <v>-1642895.4</v>
          </cell>
          <cell r="DD129">
            <v>-1610310.96</v>
          </cell>
          <cell r="DE129">
            <v>-1718030.64</v>
          </cell>
          <cell r="DF129">
            <v>-1513900.32</v>
          </cell>
          <cell r="DG129">
            <v>-1726540.8</v>
          </cell>
          <cell r="DH129">
            <v>-1576270.32</v>
          </cell>
          <cell r="DI129">
            <v>-1614566.04</v>
          </cell>
          <cell r="DJ129">
            <v>-2440678.56</v>
          </cell>
          <cell r="DK129">
            <v>-1513900.32</v>
          </cell>
          <cell r="DL129">
            <v>-1638640.32</v>
          </cell>
          <cell r="DM129">
            <v>-1642895.4</v>
          </cell>
          <cell r="DN129">
            <v>-1634385.24</v>
          </cell>
          <cell r="DO129">
            <v>-1580525.4</v>
          </cell>
          <cell r="DP129">
            <v>-1672680.96</v>
          </cell>
          <cell r="DQ129">
            <v>-1718030.64</v>
          </cell>
          <cell r="DR129">
            <v>-1513900.32</v>
          </cell>
          <cell r="DS129">
            <v>-1722285.72</v>
          </cell>
          <cell r="DT129">
            <v>-1580525.4</v>
          </cell>
          <cell r="DU129">
            <v>-1610310.96</v>
          </cell>
          <cell r="DV129">
            <v>-2440678.56</v>
          </cell>
          <cell r="DW129">
            <v>-1576270.32</v>
          </cell>
          <cell r="DX129">
            <v>-1638640.32</v>
          </cell>
          <cell r="DY129">
            <v>-1642895.4</v>
          </cell>
          <cell r="DZ129">
            <v>-1576270.32</v>
          </cell>
          <cell r="EA129">
            <v>-1638640.32</v>
          </cell>
          <cell r="EB129">
            <v>-1659915.72</v>
          </cell>
          <cell r="EC129">
            <v>-1664170.8</v>
          </cell>
          <cell r="ED129">
            <v>-1572015.24</v>
          </cell>
          <cell r="EE129">
            <v>-1722285.72</v>
          </cell>
          <cell r="EF129">
            <v>-1518155.4</v>
          </cell>
          <cell r="EG129">
            <v>-1668425.88</v>
          </cell>
        </row>
        <row r="130">
          <cell r="B130" t="str">
            <v>S_Unit_Bilat_Starwood_3-349</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-220192.53080000001</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-200175.02799999999</v>
          </cell>
          <cell r="CG130">
            <v>0</v>
          </cell>
          <cell r="CH130">
            <v>0</v>
          </cell>
          <cell r="CI130">
            <v>0</v>
          </cell>
          <cell r="CJ130">
            <v>0</v>
          </cell>
          <cell r="CK130">
            <v>0</v>
          </cell>
          <cell r="CL130">
            <v>0</v>
          </cell>
          <cell r="CM130">
            <v>0</v>
          </cell>
          <cell r="CN130">
            <v>0</v>
          </cell>
          <cell r="CO130">
            <v>0</v>
          </cell>
          <cell r="CP130">
            <v>0</v>
          </cell>
          <cell r="CQ130">
            <v>0</v>
          </cell>
          <cell r="CR130">
            <v>-200175.02799999999</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T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row>
        <row r="131">
          <cell r="B131" t="str">
            <v>S_Unit_DWR_CALPINE_2_3-170</v>
          </cell>
          <cell r="C131">
            <v>0</v>
          </cell>
          <cell r="D131">
            <v>0</v>
          </cell>
          <cell r="E131">
            <v>0</v>
          </cell>
          <cell r="F131">
            <v>0</v>
          </cell>
          <cell r="G131">
            <v>0</v>
          </cell>
          <cell r="H131">
            <v>0</v>
          </cell>
          <cell r="I131">
            <v>0</v>
          </cell>
          <cell r="J131">
            <v>0</v>
          </cell>
          <cell r="K131">
            <v>0</v>
          </cell>
          <cell r="L131">
            <v>-321930</v>
          </cell>
          <cell r="M131">
            <v>-337260</v>
          </cell>
          <cell r="N131">
            <v>0</v>
          </cell>
          <cell r="O131">
            <v>0</v>
          </cell>
          <cell r="P131">
            <v>0</v>
          </cell>
          <cell r="Q131">
            <v>0</v>
          </cell>
          <cell r="R131">
            <v>0</v>
          </cell>
          <cell r="S131">
            <v>0</v>
          </cell>
          <cell r="T131">
            <v>0</v>
          </cell>
          <cell r="U131">
            <v>0</v>
          </cell>
          <cell r="V131">
            <v>0</v>
          </cell>
          <cell r="W131">
            <v>0</v>
          </cell>
          <cell r="X131">
            <v>-306600</v>
          </cell>
        </row>
        <row r="132">
          <cell r="B132" t="str">
            <v>S_Unit_DWR_CALPINE_3_3-167</v>
          </cell>
          <cell r="C132">
            <v>0</v>
          </cell>
          <cell r="D132">
            <v>0</v>
          </cell>
          <cell r="E132">
            <v>0</v>
          </cell>
          <cell r="F132">
            <v>0</v>
          </cell>
          <cell r="G132">
            <v>0</v>
          </cell>
          <cell r="H132">
            <v>0</v>
          </cell>
          <cell r="I132">
            <v>0</v>
          </cell>
          <cell r="J132">
            <v>0</v>
          </cell>
          <cell r="K132">
            <v>0</v>
          </cell>
          <cell r="L132">
            <v>-881118</v>
          </cell>
          <cell r="M132">
            <v>-923076</v>
          </cell>
          <cell r="N132">
            <v>0</v>
          </cell>
          <cell r="O132">
            <v>0</v>
          </cell>
          <cell r="P132">
            <v>0</v>
          </cell>
          <cell r="Q132">
            <v>0</v>
          </cell>
          <cell r="R132">
            <v>0</v>
          </cell>
          <cell r="S132">
            <v>0</v>
          </cell>
          <cell r="T132">
            <v>0</v>
          </cell>
          <cell r="U132">
            <v>0</v>
          </cell>
          <cell r="V132">
            <v>0</v>
          </cell>
          <cell r="W132">
            <v>0</v>
          </cell>
          <cell r="X132">
            <v>-839160</v>
          </cell>
        </row>
        <row r="133">
          <cell r="B133" t="str">
            <v>S_Unit_DWR_CP_PANOCHE_3-171</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-91308</v>
          </cell>
          <cell r="Y133">
            <v>0</v>
          </cell>
          <cell r="Z133">
            <v>0</v>
          </cell>
          <cell r="AA133">
            <v>0</v>
          </cell>
          <cell r="AB133">
            <v>0</v>
          </cell>
          <cell r="AC133">
            <v>0</v>
          </cell>
        </row>
        <row r="134">
          <cell r="B134" t="str">
            <v>S_Unit_DWR_CP_VACADIXON_3-172</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-89578.26</v>
          </cell>
          <cell r="Y134">
            <v>0</v>
          </cell>
          <cell r="Z134">
            <v>0</v>
          </cell>
          <cell r="AA134">
            <v>0</v>
          </cell>
          <cell r="AB134">
            <v>0</v>
          </cell>
          <cell r="AC134">
            <v>0</v>
          </cell>
        </row>
        <row r="135">
          <cell r="B135" t="str">
            <v>S_Unit_DWR_GWF_Hanford_3-173</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row>
        <row r="136">
          <cell r="B136" t="str">
            <v>S_Unit_DWR_GWF_Henrietta_3-169</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row>
        <row r="137">
          <cell r="B137" t="str">
            <v>S_Unit_DWR_GWF_Tracy_3-176</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row>
        <row r="138">
          <cell r="B138" t="str">
            <v>S_Unit_DWR_KRCD_3-177</v>
          </cell>
          <cell r="C138">
            <v>-411847.2</v>
          </cell>
          <cell r="D138">
            <v>0</v>
          </cell>
          <cell r="E138">
            <v>0</v>
          </cell>
          <cell r="F138">
            <v>0</v>
          </cell>
          <cell r="G138">
            <v>0</v>
          </cell>
          <cell r="H138">
            <v>0</v>
          </cell>
          <cell r="I138">
            <v>0</v>
          </cell>
          <cell r="J138">
            <v>0</v>
          </cell>
          <cell r="K138">
            <v>0</v>
          </cell>
          <cell r="L138">
            <v>-320325.59999999998</v>
          </cell>
          <cell r="M138">
            <v>-396593.6</v>
          </cell>
          <cell r="N138">
            <v>-162271.20000000001</v>
          </cell>
          <cell r="O138">
            <v>0</v>
          </cell>
          <cell r="P138">
            <v>0</v>
          </cell>
          <cell r="Q138">
            <v>0</v>
          </cell>
          <cell r="R138">
            <v>0</v>
          </cell>
          <cell r="S138">
            <v>0</v>
          </cell>
          <cell r="T138">
            <v>0</v>
          </cell>
          <cell r="U138">
            <v>0</v>
          </cell>
          <cell r="V138">
            <v>0</v>
          </cell>
          <cell r="W138">
            <v>0</v>
          </cell>
          <cell r="X138">
            <v>-381340</v>
          </cell>
          <cell r="Y138">
            <v>-350832.8</v>
          </cell>
          <cell r="Z138">
            <v>0</v>
          </cell>
          <cell r="AA138">
            <v>0</v>
          </cell>
          <cell r="AB138">
            <v>0</v>
          </cell>
          <cell r="AC138">
            <v>0</v>
          </cell>
          <cell r="AD138">
            <v>0</v>
          </cell>
          <cell r="AE138">
            <v>0</v>
          </cell>
          <cell r="AF138">
            <v>0</v>
          </cell>
          <cell r="AG138">
            <v>0</v>
          </cell>
          <cell r="AH138">
            <v>0</v>
          </cell>
          <cell r="AI138">
            <v>0</v>
          </cell>
          <cell r="AJ138">
            <v>-381340</v>
          </cell>
          <cell r="AK138">
            <v>-411847.2</v>
          </cell>
          <cell r="AL138">
            <v>-146816.79999999999</v>
          </cell>
          <cell r="AM138">
            <v>0</v>
          </cell>
          <cell r="AN138">
            <v>0</v>
          </cell>
          <cell r="AO138">
            <v>0</v>
          </cell>
          <cell r="AP138">
            <v>0</v>
          </cell>
          <cell r="AQ138">
            <v>0</v>
          </cell>
          <cell r="AR138">
            <v>0</v>
          </cell>
          <cell r="AS138">
            <v>0</v>
          </cell>
          <cell r="AT138">
            <v>0</v>
          </cell>
          <cell r="AU138">
            <v>0</v>
          </cell>
          <cell r="AV138">
            <v>-396593.6</v>
          </cell>
          <cell r="AW138">
            <v>-411847.2</v>
          </cell>
          <cell r="AX138">
            <v>-154544</v>
          </cell>
          <cell r="AY138">
            <v>0</v>
          </cell>
          <cell r="AZ138">
            <v>0</v>
          </cell>
          <cell r="BA138">
            <v>0</v>
          </cell>
          <cell r="BB138">
            <v>0</v>
          </cell>
          <cell r="BC138">
            <v>0</v>
          </cell>
          <cell r="BD138">
            <v>0</v>
          </cell>
          <cell r="BE138">
            <v>0</v>
          </cell>
          <cell r="BF138">
            <v>0</v>
          </cell>
          <cell r="BG138">
            <v>0</v>
          </cell>
          <cell r="BH138">
            <v>-396593.6</v>
          </cell>
          <cell r="BI138">
            <v>-396593.6</v>
          </cell>
          <cell r="BJ138">
            <v>-30908.799999999999</v>
          </cell>
        </row>
        <row r="139">
          <cell r="B139" t="str">
            <v>S_Unit_DWR_PACIFICORP_3-175</v>
          </cell>
          <cell r="C139">
            <v>-933120</v>
          </cell>
          <cell r="D139">
            <v>-829440</v>
          </cell>
          <cell r="E139">
            <v>-898560</v>
          </cell>
          <cell r="F139">
            <v>-864000</v>
          </cell>
          <cell r="G139">
            <v>-829440</v>
          </cell>
          <cell r="H139">
            <v>0</v>
          </cell>
          <cell r="I139">
            <v>0</v>
          </cell>
          <cell r="J139">
            <v>-140</v>
          </cell>
          <cell r="K139">
            <v>0</v>
          </cell>
          <cell r="L139">
            <v>-898560</v>
          </cell>
          <cell r="M139">
            <v>-898560</v>
          </cell>
          <cell r="N139">
            <v>-864000</v>
          </cell>
          <cell r="O139">
            <v>-898560</v>
          </cell>
          <cell r="P139">
            <v>-864000</v>
          </cell>
          <cell r="Q139">
            <v>-1157760</v>
          </cell>
          <cell r="R139">
            <v>-1175040</v>
          </cell>
          <cell r="S139">
            <v>-829440</v>
          </cell>
          <cell r="T139">
            <v>-397440</v>
          </cell>
          <cell r="U139">
            <v>-898560</v>
          </cell>
          <cell r="V139">
            <v>-190220</v>
          </cell>
          <cell r="W139">
            <v>-380160</v>
          </cell>
          <cell r="X139">
            <v>0</v>
          </cell>
        </row>
        <row r="140">
          <cell r="B140" t="str">
            <v>S_Unit_DWR_WH_FRESNO_3-174</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row>
        <row r="141">
          <cell r="B141" t="str">
            <v>S_Unit_DWR_WH_GATES_3-179</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row>
        <row r="142">
          <cell r="B142" t="str">
            <v>S_Unit_DWR_WH_PANOCHE_3-178</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row>
        <row r="143">
          <cell r="B143" t="str">
            <v>S_Unit_Owned_Colusa_3-347</v>
          </cell>
          <cell r="P143">
            <v>-2523376.9019999998</v>
          </cell>
          <cell r="Q143">
            <v>-2048813.52</v>
          </cell>
          <cell r="R143">
            <v>-2647611.7259999998</v>
          </cell>
          <cell r="S143">
            <v>-1891212.48</v>
          </cell>
          <cell r="T143">
            <v>-1997832.7620000001</v>
          </cell>
          <cell r="U143">
            <v>-2048813.52</v>
          </cell>
          <cell r="V143">
            <v>-1970013</v>
          </cell>
          <cell r="W143">
            <v>-2048813.52</v>
          </cell>
          <cell r="X143">
            <v>-1970013</v>
          </cell>
          <cell r="Y143">
            <v>-2127614.04</v>
          </cell>
          <cell r="Z143">
            <v>-1970013</v>
          </cell>
          <cell r="AA143">
            <v>-2048813.52</v>
          </cell>
          <cell r="AB143">
            <v>-1970013</v>
          </cell>
          <cell r="AC143">
            <v>-2048813.52</v>
          </cell>
          <cell r="AD143">
            <v>-2647611.7259999998</v>
          </cell>
          <cell r="AE143">
            <v>-1970013</v>
          </cell>
          <cell r="AF143">
            <v>-2127614.04</v>
          </cell>
          <cell r="AG143">
            <v>-1970013</v>
          </cell>
          <cell r="AH143">
            <v>-2048813.52</v>
          </cell>
          <cell r="AI143">
            <v>-2048813.52</v>
          </cell>
          <cell r="AJ143">
            <v>-1970013</v>
          </cell>
          <cell r="AK143">
            <v>-2127614.04</v>
          </cell>
          <cell r="AL143">
            <v>-1891212.48</v>
          </cell>
          <cell r="AM143">
            <v>-2127614.04</v>
          </cell>
          <cell r="AN143">
            <v>-1970013</v>
          </cell>
          <cell r="AO143">
            <v>-1970013</v>
          </cell>
          <cell r="AP143">
            <v>-2661159.2940000002</v>
          </cell>
          <cell r="AQ143">
            <v>-1891212.48</v>
          </cell>
          <cell r="AR143">
            <v>-2048813.52</v>
          </cell>
          <cell r="AS143">
            <v>-2048813.52</v>
          </cell>
          <cell r="AT143">
            <v>-2048813.52</v>
          </cell>
          <cell r="AU143">
            <v>-1970013</v>
          </cell>
          <cell r="AV143">
            <v>-2048813.52</v>
          </cell>
          <cell r="AW143">
            <v>-2127614.04</v>
          </cell>
          <cell r="AX143">
            <v>-1891212.48</v>
          </cell>
          <cell r="AY143">
            <v>-2127614.04</v>
          </cell>
          <cell r="AZ143">
            <v>-1970013</v>
          </cell>
          <cell r="BA143">
            <v>-1970013</v>
          </cell>
          <cell r="BB143">
            <v>-2661159.2940000002</v>
          </cell>
          <cell r="BC143">
            <v>-1891212.48</v>
          </cell>
          <cell r="BD143">
            <v>-2048813.52</v>
          </cell>
          <cell r="BE143">
            <v>-2048813.52</v>
          </cell>
          <cell r="BF143">
            <v>-2048813.52</v>
          </cell>
          <cell r="BG143">
            <v>-1970013</v>
          </cell>
          <cell r="BH143">
            <v>-2048813.52</v>
          </cell>
          <cell r="BI143">
            <v>-2048813.52</v>
          </cell>
          <cell r="BJ143">
            <v>-1970013</v>
          </cell>
          <cell r="BK143">
            <v>-2127614.04</v>
          </cell>
          <cell r="BL143">
            <v>-1891212.48</v>
          </cell>
          <cell r="BM143">
            <v>-2611051.11</v>
          </cell>
          <cell r="BN143">
            <v>-2661159.2940000002</v>
          </cell>
          <cell r="BO143">
            <v>-1891212.48</v>
          </cell>
          <cell r="BP143">
            <v>-2048813.52</v>
          </cell>
          <cell r="BQ143">
            <v>-2048813.52</v>
          </cell>
          <cell r="BR143">
            <v>-1970013</v>
          </cell>
          <cell r="BS143">
            <v>-2048813.52</v>
          </cell>
          <cell r="BT143">
            <v>-2048813.52</v>
          </cell>
          <cell r="BU143">
            <v>-2048813.52</v>
          </cell>
          <cell r="BV143">
            <v>-1970013</v>
          </cell>
          <cell r="BW143">
            <v>-2127614.04</v>
          </cell>
          <cell r="BX143">
            <v>-1891212.48</v>
          </cell>
          <cell r="BY143">
            <v>-2048813.52</v>
          </cell>
          <cell r="BZ143">
            <v>-2644698.108</v>
          </cell>
          <cell r="CA143">
            <v>-1970013</v>
          </cell>
          <cell r="CB143">
            <v>-2127614.04</v>
          </cell>
          <cell r="CC143">
            <v>-2048813.52</v>
          </cell>
          <cell r="CD143">
            <v>-1970013</v>
          </cell>
          <cell r="CE143">
            <v>-2048813.52</v>
          </cell>
          <cell r="CF143">
            <v>-1970013</v>
          </cell>
          <cell r="CG143">
            <v>-2127614.04</v>
          </cell>
          <cell r="CH143">
            <v>-1970013</v>
          </cell>
          <cell r="CI143">
            <v>-2048813.52</v>
          </cell>
          <cell r="CJ143">
            <v>-1970013</v>
          </cell>
          <cell r="CK143">
            <v>-2048813.52</v>
          </cell>
          <cell r="CL143">
            <v>-1970013</v>
          </cell>
          <cell r="CM143">
            <v>-1891212.48</v>
          </cell>
          <cell r="CN143">
            <v>-2127614.04</v>
          </cell>
          <cell r="CO143">
            <v>-1970013</v>
          </cell>
          <cell r="CP143">
            <v>-2048813.52</v>
          </cell>
          <cell r="CQ143">
            <v>-2048813.52</v>
          </cell>
          <cell r="CR143">
            <v>-1970013</v>
          </cell>
          <cell r="CS143">
            <v>-2127614.04</v>
          </cell>
          <cell r="CT143">
            <v>-1970013</v>
          </cell>
          <cell r="CU143">
            <v>-2048813.52</v>
          </cell>
          <cell r="CV143">
            <v>-1970013</v>
          </cell>
          <cell r="CW143">
            <v>-1970013</v>
          </cell>
          <cell r="CX143">
            <v>-2048813.52</v>
          </cell>
          <cell r="CY143">
            <v>-1891212.48</v>
          </cell>
          <cell r="CZ143">
            <v>-2127614.04</v>
          </cell>
          <cell r="DA143">
            <v>-1970013</v>
          </cell>
          <cell r="DB143">
            <v>-2048813.52</v>
          </cell>
          <cell r="DC143">
            <v>-2048813.52</v>
          </cell>
          <cell r="DD143">
            <v>-1970013</v>
          </cell>
          <cell r="DE143">
            <v>-2127614.04</v>
          </cell>
          <cell r="DF143">
            <v>-1891212.48</v>
          </cell>
          <cell r="DG143">
            <v>-2127614.04</v>
          </cell>
          <cell r="DH143">
            <v>-1970013</v>
          </cell>
          <cell r="DI143">
            <v>-1970013</v>
          </cell>
          <cell r="DJ143">
            <v>-2048813.52</v>
          </cell>
          <cell r="DK143">
            <v>-1891212.48</v>
          </cell>
          <cell r="DL143">
            <v>-2048813.52</v>
          </cell>
          <cell r="DM143">
            <v>-2048813.52</v>
          </cell>
          <cell r="DN143">
            <v>-2048813.52</v>
          </cell>
          <cell r="DO143">
            <v>-1970013</v>
          </cell>
          <cell r="DP143">
            <v>-2048813.52</v>
          </cell>
          <cell r="DQ143">
            <v>-2127614.04</v>
          </cell>
          <cell r="DR143">
            <v>-1891212.48</v>
          </cell>
          <cell r="DS143">
            <v>-2127614.04</v>
          </cell>
          <cell r="DT143">
            <v>-1970013</v>
          </cell>
          <cell r="DU143">
            <v>-1970013</v>
          </cell>
          <cell r="DV143">
            <v>-2048813.52</v>
          </cell>
          <cell r="DW143">
            <v>-1970013</v>
          </cell>
          <cell r="DX143">
            <v>-2048813.52</v>
          </cell>
          <cell r="DY143">
            <v>-2048813.52</v>
          </cell>
          <cell r="DZ143">
            <v>-1970013</v>
          </cell>
          <cell r="EA143">
            <v>-2048813.52</v>
          </cell>
          <cell r="EB143">
            <v>-2048813.52</v>
          </cell>
          <cell r="EC143">
            <v>-2048813.52</v>
          </cell>
          <cell r="ED143">
            <v>-1970013</v>
          </cell>
          <cell r="EE143">
            <v>-2127614.04</v>
          </cell>
          <cell r="EF143">
            <v>-1891212.48</v>
          </cell>
          <cell r="EG143">
            <v>-2048813.52</v>
          </cell>
        </row>
        <row r="144">
          <cell r="B144" t="str">
            <v>S_Unit_Owned_Gateway_3-183</v>
          </cell>
          <cell r="C144">
            <v>-2675844.5088</v>
          </cell>
          <cell r="D144">
            <v>-1986875.64</v>
          </cell>
          <cell r="E144">
            <v>-2675844.5088</v>
          </cell>
          <cell r="F144">
            <v>-1485220.28</v>
          </cell>
          <cell r="G144">
            <v>-1425811.4687999999</v>
          </cell>
          <cell r="H144">
            <v>-1604037.9024</v>
          </cell>
          <cell r="I144">
            <v>-1451118.3959999999</v>
          </cell>
          <cell r="J144">
            <v>-1395306.15</v>
          </cell>
          <cell r="K144">
            <v>-1451118.3959999999</v>
          </cell>
          <cell r="L144">
            <v>-1976478.8568</v>
          </cell>
          <cell r="M144">
            <v>-2004989.4368</v>
          </cell>
          <cell r="N144">
            <v>-1485220.28</v>
          </cell>
          <cell r="O144">
            <v>-2656128.8856000002</v>
          </cell>
          <cell r="P144">
            <v>-1959966.8864</v>
          </cell>
          <cell r="Q144">
            <v>-2675844.5088</v>
          </cell>
          <cell r="R144">
            <v>-2675844.5088</v>
          </cell>
          <cell r="S144">
            <v>-1425811.4687999999</v>
          </cell>
          <cell r="T144">
            <v>-1604037.9024</v>
          </cell>
          <cell r="U144">
            <v>-1544629.0911999999</v>
          </cell>
          <cell r="V144">
            <v>-1485220.28</v>
          </cell>
          <cell r="W144">
            <v>-1544629.0911999999</v>
          </cell>
          <cell r="X144">
            <v>-2039091.3208000001</v>
          </cell>
          <cell r="Y144">
            <v>-1942376.9728000001</v>
          </cell>
          <cell r="Z144">
            <v>-1485220.28</v>
          </cell>
          <cell r="AA144">
            <v>-1544629.0911999999</v>
          </cell>
          <cell r="AB144">
            <v>-1485220.28</v>
          </cell>
          <cell r="AC144">
            <v>-2656128.8856000002</v>
          </cell>
          <cell r="AD144">
            <v>-2675844.5088</v>
          </cell>
          <cell r="AE144">
            <v>-1485220.28</v>
          </cell>
          <cell r="AF144">
            <v>-1604037.9024</v>
          </cell>
          <cell r="AG144">
            <v>-1485220.28</v>
          </cell>
          <cell r="AH144">
            <v>-1544629.0911999999</v>
          </cell>
          <cell r="AI144">
            <v>-1544629.0911999999</v>
          </cell>
          <cell r="AJ144">
            <v>-2037358.5236</v>
          </cell>
          <cell r="AK144">
            <v>-1978080.6832000001</v>
          </cell>
          <cell r="AL144">
            <v>-1425811.4687999999</v>
          </cell>
          <cell r="AM144">
            <v>-1604037.9024</v>
          </cell>
          <cell r="AN144">
            <v>-1915337.2483999999</v>
          </cell>
          <cell r="AO144">
            <v>-2675844.5088</v>
          </cell>
          <cell r="AP144">
            <v>-2675844.5088</v>
          </cell>
          <cell r="AQ144">
            <v>-1425811.4687999999</v>
          </cell>
          <cell r="AR144">
            <v>-1544629.0911999999</v>
          </cell>
          <cell r="AS144">
            <v>-1544629.0911999999</v>
          </cell>
          <cell r="AT144">
            <v>-1544629.0911999999</v>
          </cell>
          <cell r="AU144">
            <v>-1485220.28</v>
          </cell>
          <cell r="AV144">
            <v>-2656128.8856000002</v>
          </cell>
          <cell r="AW144">
            <v>-2675844.5088</v>
          </cell>
          <cell r="AX144">
            <v>-1598446.5984</v>
          </cell>
          <cell r="AY144">
            <v>-1604037.9024</v>
          </cell>
          <cell r="AZ144">
            <v>-1959966.8864</v>
          </cell>
          <cell r="BA144">
            <v>-2675844.5088</v>
          </cell>
          <cell r="BB144">
            <v>-2675844.5088</v>
          </cell>
          <cell r="BC144">
            <v>-1799854.2496</v>
          </cell>
          <cell r="BD144">
            <v>-1544629.0911999999</v>
          </cell>
          <cell r="BE144">
            <v>-1544629.0911999999</v>
          </cell>
          <cell r="BF144">
            <v>-1544629.0911999999</v>
          </cell>
          <cell r="BG144">
            <v>-1485220.28</v>
          </cell>
          <cell r="BH144">
            <v>-2674111.7116</v>
          </cell>
          <cell r="BI144">
            <v>-2675844.5088</v>
          </cell>
          <cell r="BJ144">
            <v>-1909876.9151999999</v>
          </cell>
          <cell r="BK144">
            <v>-1604037.9024</v>
          </cell>
          <cell r="BL144">
            <v>-1986875.64</v>
          </cell>
          <cell r="BM144">
            <v>-2675844.5088</v>
          </cell>
          <cell r="BN144">
            <v>-2675844.5088</v>
          </cell>
          <cell r="BO144">
            <v>-1425811.4687999999</v>
          </cell>
          <cell r="BP144">
            <v>-1544629.0911999999</v>
          </cell>
          <cell r="BQ144">
            <v>-1544629.0911999999</v>
          </cell>
          <cell r="BR144">
            <v>-1485220.28</v>
          </cell>
          <cell r="BS144">
            <v>-1544629.0911999999</v>
          </cell>
          <cell r="BT144">
            <v>-2656128.8856000002</v>
          </cell>
          <cell r="BU144">
            <v>-2668651.3783999998</v>
          </cell>
          <cell r="BV144">
            <v>-1485220.28</v>
          </cell>
          <cell r="BW144">
            <v>-1604037.9024</v>
          </cell>
          <cell r="BX144">
            <v>-1985142.8428</v>
          </cell>
          <cell r="BY144">
            <v>-2675844.5088</v>
          </cell>
          <cell r="BZ144">
            <v>-2675844.5088</v>
          </cell>
          <cell r="CA144">
            <v>-1485220.28</v>
          </cell>
          <cell r="CB144">
            <v>-1604037.9024</v>
          </cell>
          <cell r="CC144">
            <v>-1544629.0911999999</v>
          </cell>
          <cell r="CD144">
            <v>-1485220.28</v>
          </cell>
          <cell r="CE144">
            <v>-1544629.0911999999</v>
          </cell>
          <cell r="CF144">
            <v>-2656128.8856000002</v>
          </cell>
          <cell r="CG144">
            <v>-2076658.7992</v>
          </cell>
          <cell r="CH144">
            <v>-1485220.28</v>
          </cell>
          <cell r="CI144">
            <v>-1544629.0911999999</v>
          </cell>
          <cell r="CJ144">
            <v>-1492413.4103999999</v>
          </cell>
          <cell r="CK144">
            <v>-2675844.5088</v>
          </cell>
          <cell r="CL144">
            <v>-2675844.5088</v>
          </cell>
          <cell r="CM144">
            <v>-1425811.4687999999</v>
          </cell>
          <cell r="CN144">
            <v>-1604037.9024</v>
          </cell>
          <cell r="CO144">
            <v>-1485220.28</v>
          </cell>
          <cell r="CP144">
            <v>-1544629.0911999999</v>
          </cell>
          <cell r="CQ144">
            <v>-1544629.0911999999</v>
          </cell>
          <cell r="CR144">
            <v>-1992728.8855999999</v>
          </cell>
          <cell r="CS144">
            <v>-1978080.6832000001</v>
          </cell>
          <cell r="CT144">
            <v>-1485220.28</v>
          </cell>
          <cell r="CU144">
            <v>-1544629.0911999999</v>
          </cell>
          <cell r="CV144">
            <v>-1485220.28</v>
          </cell>
          <cell r="CW144">
            <v>-2674111.7116</v>
          </cell>
          <cell r="CX144">
            <v>-2675844.5088</v>
          </cell>
          <cell r="CY144">
            <v>-1425811.4687999999</v>
          </cell>
          <cell r="CZ144">
            <v>-1604037.9024</v>
          </cell>
          <cell r="DA144">
            <v>-1485220.28</v>
          </cell>
          <cell r="DB144">
            <v>-1544629.0911999999</v>
          </cell>
          <cell r="DC144">
            <v>-1544629.0911999999</v>
          </cell>
          <cell r="DD144">
            <v>-1485220.28</v>
          </cell>
          <cell r="DE144">
            <v>-1604037.9024</v>
          </cell>
          <cell r="DF144">
            <v>-1425811.4687999999</v>
          </cell>
          <cell r="DG144">
            <v>-1604037.9024</v>
          </cell>
          <cell r="DH144">
            <v>-1485220.28</v>
          </cell>
          <cell r="DI144">
            <v>-2053477.5815999999</v>
          </cell>
          <cell r="DJ144">
            <v>-2675844.5088</v>
          </cell>
          <cell r="DK144">
            <v>-1425811.4687999999</v>
          </cell>
          <cell r="DL144">
            <v>-1544629.0911999999</v>
          </cell>
          <cell r="DM144">
            <v>-1544629.0911999999</v>
          </cell>
          <cell r="DN144">
            <v>-1544629.0911999999</v>
          </cell>
          <cell r="DO144">
            <v>-1485220.28</v>
          </cell>
          <cell r="DP144">
            <v>-1544629.0911999999</v>
          </cell>
          <cell r="DQ144">
            <v>-1604037.9024</v>
          </cell>
          <cell r="DR144">
            <v>-1425811.4687999999</v>
          </cell>
          <cell r="DS144">
            <v>-1604037.9024</v>
          </cell>
          <cell r="DT144">
            <v>-1485220.28</v>
          </cell>
          <cell r="DU144">
            <v>-2044551.6540000001</v>
          </cell>
          <cell r="DV144">
            <v>-2675844.5088</v>
          </cell>
          <cell r="DW144">
            <v>-1485220.28</v>
          </cell>
          <cell r="DX144">
            <v>-1544629.0911999999</v>
          </cell>
          <cell r="DY144">
            <v>-1544629.0911999999</v>
          </cell>
          <cell r="DZ144">
            <v>-1485220.28</v>
          </cell>
          <cell r="EA144">
            <v>-1544629.0911999999</v>
          </cell>
          <cell r="EB144">
            <v>-1544629.0911999999</v>
          </cell>
          <cell r="EC144">
            <v>-1544629.0911999999</v>
          </cell>
          <cell r="ED144">
            <v>-1485220.28</v>
          </cell>
          <cell r="EE144">
            <v>-1604037.9024</v>
          </cell>
          <cell r="EF144">
            <v>-1425811.4687999999</v>
          </cell>
          <cell r="EG144">
            <v>-2012182.5671999999</v>
          </cell>
        </row>
        <row r="145">
          <cell r="B145" t="str">
            <v>S_Unit_QF_Crockett_Cogen_3-184</v>
          </cell>
          <cell r="C145">
            <v>-881645.89599999995</v>
          </cell>
          <cell r="D145">
            <v>-766022.52</v>
          </cell>
          <cell r="E145">
            <v>-955730.24</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0</v>
          </cell>
          <cell r="DM145">
            <v>0</v>
          </cell>
          <cell r="DN145">
            <v>0</v>
          </cell>
          <cell r="DO145">
            <v>0</v>
          </cell>
          <cell r="DP145">
            <v>0</v>
          </cell>
          <cell r="DQ145">
            <v>0</v>
          </cell>
          <cell r="DR145">
            <v>0</v>
          </cell>
          <cell r="DS145">
            <v>0</v>
          </cell>
          <cell r="DT145">
            <v>0</v>
          </cell>
          <cell r="DU145">
            <v>0</v>
          </cell>
          <cell r="DV145">
            <v>0</v>
          </cell>
          <cell r="DW145">
            <v>0</v>
          </cell>
          <cell r="DX145">
            <v>0</v>
          </cell>
          <cell r="DY145">
            <v>0</v>
          </cell>
          <cell r="DZ145">
            <v>0</v>
          </cell>
          <cell r="EA145">
            <v>0</v>
          </cell>
          <cell r="EB145">
            <v>0</v>
          </cell>
          <cell r="EC145">
            <v>0</v>
          </cell>
          <cell r="ED145">
            <v>0</v>
          </cell>
          <cell r="EE145">
            <v>0</v>
          </cell>
          <cell r="EF145">
            <v>0</v>
          </cell>
          <cell r="EG145">
            <v>0</v>
          </cell>
        </row>
        <row r="146">
          <cell r="B146" t="str">
            <v>S_Unit_QF_Fresno_Cogen_QF_3-180</v>
          </cell>
          <cell r="C146">
            <v>-29002.230599999999</v>
          </cell>
          <cell r="D146">
            <v>-99436.219200000007</v>
          </cell>
          <cell r="E146">
            <v>0</v>
          </cell>
          <cell r="F146">
            <v>0</v>
          </cell>
          <cell r="G146">
            <v>0</v>
          </cell>
          <cell r="H146">
            <v>0</v>
          </cell>
          <cell r="I146">
            <v>0</v>
          </cell>
          <cell r="J146">
            <v>0</v>
          </cell>
          <cell r="K146">
            <v>0</v>
          </cell>
          <cell r="L146">
            <v>-107722.5708</v>
          </cell>
          <cell r="M146">
            <v>-107722.5708</v>
          </cell>
          <cell r="N146">
            <v>-103579.395</v>
          </cell>
          <cell r="O146">
            <v>-24859.054800000002</v>
          </cell>
          <cell r="P146">
            <v>-103579.395</v>
          </cell>
          <cell r="Q146">
            <v>-95293.043399999995</v>
          </cell>
          <cell r="R146">
            <v>0</v>
          </cell>
          <cell r="S146">
            <v>0</v>
          </cell>
          <cell r="T146">
            <v>0</v>
          </cell>
          <cell r="U146">
            <v>0</v>
          </cell>
          <cell r="V146">
            <v>0</v>
          </cell>
          <cell r="W146">
            <v>-52870.210800000001</v>
          </cell>
          <cell r="X146">
            <v>-103579.395</v>
          </cell>
          <cell r="Y146">
            <v>-111865.7466</v>
          </cell>
          <cell r="Z146">
            <v>-50467.019399999997</v>
          </cell>
          <cell r="AA146">
            <v>-15412.713599999999</v>
          </cell>
          <cell r="AB146">
            <v>-87006.691800000001</v>
          </cell>
          <cell r="AC146">
            <v>0</v>
          </cell>
          <cell r="AD146">
            <v>-87006.691800000001</v>
          </cell>
          <cell r="AE146">
            <v>0</v>
          </cell>
          <cell r="AF146">
            <v>0</v>
          </cell>
          <cell r="AG146">
            <v>-87006.691800000001</v>
          </cell>
          <cell r="AH146">
            <v>0</v>
          </cell>
          <cell r="AI146">
            <v>-50467.019399999997</v>
          </cell>
          <cell r="AJ146">
            <v>-103579.395</v>
          </cell>
          <cell r="AK146">
            <v>-111865.7466</v>
          </cell>
          <cell r="AL146">
            <v>-45660.636599999998</v>
          </cell>
          <cell r="AM146">
            <v>-24859.054800000002</v>
          </cell>
          <cell r="AN146">
            <v>-103579.395</v>
          </cell>
          <cell r="AO146">
            <v>-82863.516000000003</v>
          </cell>
          <cell r="AP146">
            <v>-91149.867599999998</v>
          </cell>
          <cell r="AQ146">
            <v>0</v>
          </cell>
          <cell r="AR146">
            <v>0</v>
          </cell>
          <cell r="AS146">
            <v>-91149.867599999998</v>
          </cell>
          <cell r="AT146">
            <v>-52870.210800000001</v>
          </cell>
          <cell r="AU146">
            <v>-48063.828000000001</v>
          </cell>
          <cell r="AV146">
            <v>-107722.5708</v>
          </cell>
          <cell r="AW146">
            <v>-111865.7466</v>
          </cell>
          <cell r="AX146">
            <v>-48063.828000000001</v>
          </cell>
          <cell r="AY146">
            <v>-24859.054800000002</v>
          </cell>
          <cell r="AZ146">
            <v>-103579.395</v>
          </cell>
          <cell r="BA146">
            <v>-103579.395</v>
          </cell>
          <cell r="BB146">
            <v>-91149.867599999998</v>
          </cell>
          <cell r="BC146">
            <v>0</v>
          </cell>
          <cell r="BD146">
            <v>0</v>
          </cell>
          <cell r="BE146">
            <v>-91149.867599999998</v>
          </cell>
          <cell r="BF146">
            <v>-56556.964800000002</v>
          </cell>
          <cell r="BG146">
            <v>-56556.964800000002</v>
          </cell>
          <cell r="BH146">
            <v>-107722.5708</v>
          </cell>
          <cell r="BI146">
            <v>-107722.5708</v>
          </cell>
          <cell r="BJ146">
            <v>-48063.828000000001</v>
          </cell>
          <cell r="BK146">
            <v>-29002.230599999999</v>
          </cell>
          <cell r="BL146">
            <v>-99436.219200000007</v>
          </cell>
          <cell r="BM146">
            <v>-107722.5708</v>
          </cell>
          <cell r="BN146">
            <v>-87006.691800000001</v>
          </cell>
          <cell r="BO146">
            <v>0</v>
          </cell>
          <cell r="BP146">
            <v>0</v>
          </cell>
          <cell r="BQ146">
            <v>-91149.867599999998</v>
          </cell>
          <cell r="BR146">
            <v>-48063.828000000001</v>
          </cell>
          <cell r="BS146">
            <v>-59250.153599999998</v>
          </cell>
          <cell r="BT146">
            <v>-107722.5708</v>
          </cell>
          <cell r="BU146">
            <v>-107722.5708</v>
          </cell>
          <cell r="BV146">
            <v>-50467.019399999997</v>
          </cell>
          <cell r="BW146">
            <v>-20715.879000000001</v>
          </cell>
          <cell r="BX146">
            <v>-99436.219200000007</v>
          </cell>
          <cell r="BY146">
            <v>-107722.5708</v>
          </cell>
          <cell r="BZ146">
            <v>-82863.516000000003</v>
          </cell>
          <cell r="CA146">
            <v>0</v>
          </cell>
          <cell r="CB146">
            <v>0</v>
          </cell>
          <cell r="CC146">
            <v>-87006.691800000001</v>
          </cell>
          <cell r="CD146">
            <v>-50467.019399999997</v>
          </cell>
          <cell r="CE146">
            <v>-84769.924799999993</v>
          </cell>
          <cell r="CF146">
            <v>-103579.395</v>
          </cell>
          <cell r="CG146">
            <v>-111865.7466</v>
          </cell>
          <cell r="CH146">
            <v>-50467.019399999997</v>
          </cell>
          <cell r="CI146">
            <v>-16572.7032</v>
          </cell>
          <cell r="CJ146">
            <v>-103579.395</v>
          </cell>
          <cell r="CK146">
            <v>-107722.5708</v>
          </cell>
          <cell r="CL146">
            <v>-87006.691800000001</v>
          </cell>
          <cell r="CM146">
            <v>0</v>
          </cell>
          <cell r="CN146">
            <v>0</v>
          </cell>
          <cell r="CO146">
            <v>-82863.516000000003</v>
          </cell>
          <cell r="CP146">
            <v>-52870.210800000001</v>
          </cell>
          <cell r="CQ146">
            <v>-59250.153599999998</v>
          </cell>
          <cell r="CR146">
            <v>-103579.395</v>
          </cell>
          <cell r="CS146">
            <v>-111865.7466</v>
          </cell>
          <cell r="CT146">
            <v>-53863.775999999998</v>
          </cell>
          <cell r="CU146">
            <v>-20715.879000000001</v>
          </cell>
          <cell r="CV146">
            <v>-103579.395</v>
          </cell>
          <cell r="CW146">
            <v>-103579.395</v>
          </cell>
          <cell r="CX146">
            <v>-91149.867599999998</v>
          </cell>
          <cell r="CY146">
            <v>0</v>
          </cell>
          <cell r="CZ146">
            <v>0</v>
          </cell>
          <cell r="DA146">
            <v>0</v>
          </cell>
          <cell r="DB146">
            <v>0</v>
          </cell>
          <cell r="DC146">
            <v>-50467.019399999997</v>
          </cell>
          <cell r="DD146">
            <v>-103579.395</v>
          </cell>
          <cell r="DE146">
            <v>-111865.7466</v>
          </cell>
          <cell r="DF146">
            <v>-45660.636599999998</v>
          </cell>
          <cell r="DG146">
            <v>-24859.054800000002</v>
          </cell>
          <cell r="DH146">
            <v>-103579.395</v>
          </cell>
          <cell r="DI146">
            <v>-82863.516000000003</v>
          </cell>
          <cell r="DJ146">
            <v>-91149.867599999998</v>
          </cell>
          <cell r="DK146">
            <v>0</v>
          </cell>
          <cell r="DL146">
            <v>0</v>
          </cell>
          <cell r="DM146">
            <v>0</v>
          </cell>
          <cell r="DN146">
            <v>0</v>
          </cell>
          <cell r="DO146">
            <v>-48063.828000000001</v>
          </cell>
          <cell r="DP146">
            <v>-107722.5708</v>
          </cell>
          <cell r="DQ146">
            <v>-111865.7466</v>
          </cell>
          <cell r="DR146">
            <v>-48063.828000000001</v>
          </cell>
          <cell r="DS146">
            <v>-24859.054800000002</v>
          </cell>
          <cell r="DT146">
            <v>-103579.395</v>
          </cell>
          <cell r="DU146">
            <v>-87006.691800000001</v>
          </cell>
          <cell r="DV146">
            <v>-91149.867599999998</v>
          </cell>
        </row>
      </sheetData>
      <sheetData sheetId="17">
        <row r="4">
          <cell r="C4">
            <v>40087</v>
          </cell>
          <cell r="D4">
            <v>40118</v>
          </cell>
          <cell r="E4">
            <v>40148</v>
          </cell>
          <cell r="F4">
            <v>40179</v>
          </cell>
          <cell r="G4">
            <v>40210</v>
          </cell>
          <cell r="H4">
            <v>40238</v>
          </cell>
          <cell r="I4">
            <v>40269</v>
          </cell>
          <cell r="J4">
            <v>40299</v>
          </cell>
          <cell r="K4">
            <v>40330</v>
          </cell>
          <cell r="L4">
            <v>40360</v>
          </cell>
          <cell r="M4">
            <v>40391</v>
          </cell>
          <cell r="N4">
            <v>40422</v>
          </cell>
          <cell r="O4">
            <v>40452</v>
          </cell>
          <cell r="P4">
            <v>40483</v>
          </cell>
          <cell r="Q4">
            <v>40513</v>
          </cell>
          <cell r="R4">
            <v>40544</v>
          </cell>
          <cell r="S4">
            <v>40575</v>
          </cell>
          <cell r="T4">
            <v>40603</v>
          </cell>
          <cell r="U4">
            <v>40634</v>
          </cell>
          <cell r="V4">
            <v>40664</v>
          </cell>
          <cell r="W4">
            <v>40695</v>
          </cell>
          <cell r="X4">
            <v>40725</v>
          </cell>
          <cell r="Y4">
            <v>40756</v>
          </cell>
          <cell r="Z4">
            <v>40787</v>
          </cell>
          <cell r="AA4">
            <v>40817</v>
          </cell>
          <cell r="AB4">
            <v>40848</v>
          </cell>
          <cell r="AC4">
            <v>40878</v>
          </cell>
          <cell r="AD4">
            <v>40909</v>
          </cell>
          <cell r="AE4">
            <v>40940</v>
          </cell>
          <cell r="AF4">
            <v>40969</v>
          </cell>
          <cell r="AG4">
            <v>41000</v>
          </cell>
          <cell r="AH4">
            <v>41030</v>
          </cell>
          <cell r="AI4">
            <v>41061</v>
          </cell>
          <cell r="AJ4">
            <v>41091</v>
          </cell>
          <cell r="AK4">
            <v>41122</v>
          </cell>
          <cell r="AL4">
            <v>41153</v>
          </cell>
          <cell r="AM4">
            <v>41183</v>
          </cell>
          <cell r="AN4">
            <v>41214</v>
          </cell>
          <cell r="AO4">
            <v>41244</v>
          </cell>
          <cell r="AP4">
            <v>41275</v>
          </cell>
          <cell r="AQ4">
            <v>41306</v>
          </cell>
          <cell r="AR4">
            <v>41334</v>
          </cell>
          <cell r="AS4">
            <v>41365</v>
          </cell>
          <cell r="AT4">
            <v>41395</v>
          </cell>
          <cell r="AU4">
            <v>41426</v>
          </cell>
          <cell r="AV4">
            <v>41456</v>
          </cell>
          <cell r="AW4">
            <v>41487</v>
          </cell>
          <cell r="AX4">
            <v>41518</v>
          </cell>
          <cell r="AY4">
            <v>41548</v>
          </cell>
          <cell r="AZ4">
            <v>41579</v>
          </cell>
          <cell r="BA4">
            <v>41609</v>
          </cell>
          <cell r="BB4">
            <v>41640</v>
          </cell>
          <cell r="BC4">
            <v>41671</v>
          </cell>
          <cell r="BD4">
            <v>41699</v>
          </cell>
          <cell r="BE4">
            <v>41730</v>
          </cell>
          <cell r="BF4">
            <v>41760</v>
          </cell>
          <cell r="BG4">
            <v>41791</v>
          </cell>
          <cell r="BH4">
            <v>41821</v>
          </cell>
          <cell r="BI4">
            <v>41852</v>
          </cell>
          <cell r="BJ4">
            <v>41883</v>
          </cell>
          <cell r="BK4">
            <v>41913</v>
          </cell>
          <cell r="BL4">
            <v>41944</v>
          </cell>
          <cell r="BM4">
            <v>41974</v>
          </cell>
          <cell r="BN4">
            <v>42005</v>
          </cell>
          <cell r="BO4">
            <v>42036</v>
          </cell>
          <cell r="BP4">
            <v>42064</v>
          </cell>
          <cell r="BQ4">
            <v>42095</v>
          </cell>
          <cell r="BR4">
            <v>42125</v>
          </cell>
          <cell r="BS4">
            <v>42156</v>
          </cell>
          <cell r="BT4">
            <v>42186</v>
          </cell>
          <cell r="BU4">
            <v>42217</v>
          </cell>
          <cell r="BV4">
            <v>42248</v>
          </cell>
          <cell r="BW4">
            <v>42278</v>
          </cell>
          <cell r="BX4">
            <v>42309</v>
          </cell>
          <cell r="BY4">
            <v>42339</v>
          </cell>
          <cell r="BZ4">
            <v>42370</v>
          </cell>
          <cell r="CA4">
            <v>42401</v>
          </cell>
          <cell r="CB4">
            <v>42430</v>
          </cell>
          <cell r="CC4">
            <v>42461</v>
          </cell>
          <cell r="CD4">
            <v>42491</v>
          </cell>
          <cell r="CE4">
            <v>42522</v>
          </cell>
          <cell r="CF4">
            <v>42552</v>
          </cell>
          <cell r="CG4">
            <v>42583</v>
          </cell>
          <cell r="CH4">
            <v>42614</v>
          </cell>
          <cell r="CI4">
            <v>42644</v>
          </cell>
          <cell r="CJ4">
            <v>42675</v>
          </cell>
          <cell r="CK4">
            <v>42705</v>
          </cell>
          <cell r="CL4">
            <v>42736</v>
          </cell>
          <cell r="CM4">
            <v>42767</v>
          </cell>
          <cell r="CN4">
            <v>42795</v>
          </cell>
          <cell r="CO4">
            <v>42826</v>
          </cell>
          <cell r="CP4">
            <v>42856</v>
          </cell>
          <cell r="CQ4">
            <v>42887</v>
          </cell>
          <cell r="CR4">
            <v>42917</v>
          </cell>
          <cell r="CS4">
            <v>42948</v>
          </cell>
          <cell r="CT4">
            <v>42979</v>
          </cell>
          <cell r="CU4">
            <v>43009</v>
          </cell>
          <cell r="CV4">
            <v>43040</v>
          </cell>
          <cell r="CW4">
            <v>43070</v>
          </cell>
          <cell r="CX4">
            <v>43101</v>
          </cell>
          <cell r="CY4">
            <v>43132</v>
          </cell>
          <cell r="CZ4">
            <v>43160</v>
          </cell>
          <cell r="DA4">
            <v>43191</v>
          </cell>
          <cell r="DB4">
            <v>43221</v>
          </cell>
          <cell r="DC4">
            <v>43252</v>
          </cell>
          <cell r="DD4">
            <v>43282</v>
          </cell>
          <cell r="DE4">
            <v>43313</v>
          </cell>
          <cell r="DF4">
            <v>43344</v>
          </cell>
          <cell r="DG4">
            <v>43374</v>
          </cell>
          <cell r="DH4">
            <v>43405</v>
          </cell>
          <cell r="DI4">
            <v>43435</v>
          </cell>
          <cell r="DJ4">
            <v>43466</v>
          </cell>
          <cell r="DK4">
            <v>43497</v>
          </cell>
          <cell r="DL4">
            <v>43525</v>
          </cell>
          <cell r="DM4">
            <v>43556</v>
          </cell>
          <cell r="DN4">
            <v>43586</v>
          </cell>
          <cell r="DO4">
            <v>43617</v>
          </cell>
          <cell r="DP4">
            <v>43647</v>
          </cell>
          <cell r="DQ4">
            <v>43678</v>
          </cell>
          <cell r="DR4">
            <v>43709</v>
          </cell>
          <cell r="DS4">
            <v>43739</v>
          </cell>
          <cell r="DT4">
            <v>43770</v>
          </cell>
          <cell r="DU4">
            <v>43800</v>
          </cell>
          <cell r="DV4">
            <v>43831</v>
          </cell>
          <cell r="DW4">
            <v>43862</v>
          </cell>
          <cell r="DX4">
            <v>43891</v>
          </cell>
          <cell r="DY4">
            <v>43922</v>
          </cell>
          <cell r="DZ4">
            <v>43952</v>
          </cell>
          <cell r="EA4">
            <v>43983</v>
          </cell>
          <cell r="EB4">
            <v>44013</v>
          </cell>
          <cell r="EC4">
            <v>44044</v>
          </cell>
          <cell r="ED4">
            <v>44075</v>
          </cell>
          <cell r="EE4">
            <v>44105</v>
          </cell>
          <cell r="EF4">
            <v>44136</v>
          </cell>
          <cell r="EG4">
            <v>44166</v>
          </cell>
        </row>
        <row r="5">
          <cell r="B5" t="str">
            <v>S_Crockett_3-1585</v>
          </cell>
          <cell r="F5">
            <v>142848</v>
          </cell>
          <cell r="G5">
            <v>86400</v>
          </cell>
          <cell r="H5">
            <v>42072</v>
          </cell>
          <cell r="I5">
            <v>138240</v>
          </cell>
          <cell r="J5">
            <v>142848.00959999999</v>
          </cell>
          <cell r="K5">
            <v>155519.9736</v>
          </cell>
          <cell r="L5">
            <v>160704.0024</v>
          </cell>
          <cell r="M5">
            <v>160703.98199999999</v>
          </cell>
          <cell r="N5">
            <v>138239.9964</v>
          </cell>
          <cell r="O5">
            <v>143352.01319999999</v>
          </cell>
          <cell r="P5">
            <v>114648</v>
          </cell>
          <cell r="Q5">
            <v>142848</v>
          </cell>
          <cell r="R5">
            <v>142848</v>
          </cell>
          <cell r="S5">
            <v>129024</v>
          </cell>
          <cell r="T5">
            <v>142848</v>
          </cell>
          <cell r="U5">
            <v>105984</v>
          </cell>
          <cell r="V5">
            <v>142848.02340000001</v>
          </cell>
          <cell r="W5">
            <v>155519.9736</v>
          </cell>
          <cell r="X5">
            <v>160703.99040000001</v>
          </cell>
          <cell r="Y5">
            <v>160704.0282</v>
          </cell>
          <cell r="Z5">
            <v>138239.9964</v>
          </cell>
          <cell r="AA5">
            <v>128947.6324</v>
          </cell>
          <cell r="AB5">
            <v>119808</v>
          </cell>
          <cell r="AC5">
            <v>142848</v>
          </cell>
          <cell r="AD5">
            <v>142848</v>
          </cell>
          <cell r="AE5">
            <v>133632</v>
          </cell>
          <cell r="AF5">
            <v>142848</v>
          </cell>
          <cell r="AG5">
            <v>92160</v>
          </cell>
          <cell r="AH5">
            <v>142848.00959999999</v>
          </cell>
          <cell r="AI5">
            <v>155520.00539999999</v>
          </cell>
          <cell r="AJ5">
            <v>160704.0024</v>
          </cell>
          <cell r="AK5">
            <v>160704.0282</v>
          </cell>
          <cell r="AL5">
            <v>138240.01620000001</v>
          </cell>
          <cell r="AM5">
            <v>119807.9832</v>
          </cell>
          <cell r="AN5">
            <v>129024</v>
          </cell>
          <cell r="AO5">
            <v>142848</v>
          </cell>
          <cell r="AP5">
            <v>142848</v>
          </cell>
          <cell r="AQ5">
            <v>129024</v>
          </cell>
          <cell r="AR5">
            <v>142848</v>
          </cell>
          <cell r="AS5">
            <v>92160</v>
          </cell>
          <cell r="AT5">
            <v>142848.00959999999</v>
          </cell>
          <cell r="AU5">
            <v>155520</v>
          </cell>
          <cell r="AV5">
            <v>160703.98199999999</v>
          </cell>
          <cell r="AW5">
            <v>160703.98199999999</v>
          </cell>
          <cell r="AX5">
            <v>138240</v>
          </cell>
          <cell r="AY5">
            <v>115200.0006</v>
          </cell>
          <cell r="AZ5">
            <v>133632</v>
          </cell>
          <cell r="BA5">
            <v>142848</v>
          </cell>
          <cell r="BB5">
            <v>142848</v>
          </cell>
          <cell r="BC5">
            <v>129024</v>
          </cell>
          <cell r="BD5">
            <v>142848</v>
          </cell>
          <cell r="BE5">
            <v>18432</v>
          </cell>
          <cell r="BF5">
            <v>124424.7194</v>
          </cell>
          <cell r="BG5">
            <v>155520.00539999999</v>
          </cell>
          <cell r="BH5">
            <v>160703.98199999999</v>
          </cell>
          <cell r="BI5">
            <v>160704.0024</v>
          </cell>
          <cell r="BJ5">
            <v>138239.9964</v>
          </cell>
          <cell r="BK5">
            <v>142848.02280000001</v>
          </cell>
          <cell r="BL5">
            <v>105984</v>
          </cell>
          <cell r="BM5">
            <v>142848</v>
          </cell>
          <cell r="BN5">
            <v>142848</v>
          </cell>
          <cell r="BO5">
            <v>129024</v>
          </cell>
          <cell r="BP5">
            <v>142848</v>
          </cell>
          <cell r="BQ5">
            <v>110592</v>
          </cell>
          <cell r="BR5">
            <v>124418.5848</v>
          </cell>
          <cell r="BS5">
            <v>155519.9736</v>
          </cell>
          <cell r="BT5">
            <v>160704.0282</v>
          </cell>
          <cell r="BU5">
            <v>160704.0024</v>
          </cell>
          <cell r="BV5">
            <v>138239.9964</v>
          </cell>
          <cell r="BW5">
            <v>138240.00839999999</v>
          </cell>
          <cell r="BX5">
            <v>110592</v>
          </cell>
          <cell r="BY5">
            <v>142848</v>
          </cell>
          <cell r="BZ5">
            <v>142848</v>
          </cell>
          <cell r="CA5">
            <v>133632</v>
          </cell>
          <cell r="CB5">
            <v>142848</v>
          </cell>
          <cell r="CC5">
            <v>73728</v>
          </cell>
          <cell r="CD5">
            <v>142848.02340000001</v>
          </cell>
          <cell r="CE5">
            <v>155519.9736</v>
          </cell>
          <cell r="CF5">
            <v>160703.99040000001</v>
          </cell>
          <cell r="CG5">
            <v>160704.0282</v>
          </cell>
          <cell r="CH5">
            <v>138239.9964</v>
          </cell>
          <cell r="CI5">
            <v>133632.01680000001</v>
          </cell>
          <cell r="CJ5">
            <v>119808</v>
          </cell>
          <cell r="CK5">
            <v>142848</v>
          </cell>
          <cell r="CL5">
            <v>142848</v>
          </cell>
          <cell r="CM5">
            <v>129024</v>
          </cell>
          <cell r="CN5">
            <v>142848</v>
          </cell>
          <cell r="CO5">
            <v>18432</v>
          </cell>
          <cell r="CP5">
            <v>124424.7194</v>
          </cell>
          <cell r="CQ5">
            <v>155520.00539999999</v>
          </cell>
          <cell r="CR5">
            <v>160703.98199999999</v>
          </cell>
          <cell r="CS5">
            <v>160704.0024</v>
          </cell>
          <cell r="CT5">
            <v>138239.9964</v>
          </cell>
          <cell r="CU5">
            <v>142848.02280000001</v>
          </cell>
          <cell r="CV5">
            <v>105984</v>
          </cell>
          <cell r="CW5">
            <v>142848</v>
          </cell>
          <cell r="CX5">
            <v>142848</v>
          </cell>
          <cell r="CY5">
            <v>129024</v>
          </cell>
          <cell r="CZ5">
            <v>142848</v>
          </cell>
          <cell r="DA5">
            <v>110592</v>
          </cell>
          <cell r="DB5">
            <v>124418.5848</v>
          </cell>
          <cell r="DC5">
            <v>155519.9736</v>
          </cell>
          <cell r="DD5">
            <v>160704.0282</v>
          </cell>
          <cell r="DE5">
            <v>160704.0024</v>
          </cell>
          <cell r="DF5">
            <v>138239.9964</v>
          </cell>
          <cell r="DG5">
            <v>138240.00839999999</v>
          </cell>
          <cell r="DH5">
            <v>110592</v>
          </cell>
          <cell r="DI5">
            <v>142848</v>
          </cell>
          <cell r="DJ5">
            <v>142848</v>
          </cell>
          <cell r="DK5">
            <v>129024</v>
          </cell>
          <cell r="DL5">
            <v>142848</v>
          </cell>
          <cell r="DM5">
            <v>110592</v>
          </cell>
          <cell r="DN5">
            <v>124418.5848</v>
          </cell>
          <cell r="DO5">
            <v>155519.9736</v>
          </cell>
          <cell r="DP5">
            <v>160704.0282</v>
          </cell>
          <cell r="DQ5">
            <v>160704.0024</v>
          </cell>
          <cell r="DR5">
            <v>138239.9964</v>
          </cell>
          <cell r="DS5">
            <v>138240.00839999999</v>
          </cell>
          <cell r="DT5">
            <v>110592</v>
          </cell>
          <cell r="DU5">
            <v>142848</v>
          </cell>
          <cell r="DV5">
            <v>142848</v>
          </cell>
          <cell r="DW5">
            <v>133632</v>
          </cell>
          <cell r="DX5">
            <v>142848</v>
          </cell>
          <cell r="DY5">
            <v>110592</v>
          </cell>
          <cell r="DZ5">
            <v>124418.5848</v>
          </cell>
          <cell r="EA5">
            <v>155519.9736</v>
          </cell>
          <cell r="EB5">
            <v>160704.0282</v>
          </cell>
          <cell r="EC5">
            <v>160704.0024</v>
          </cell>
          <cell r="ED5">
            <v>138239.9964</v>
          </cell>
          <cell r="EE5">
            <v>138240.00839999999</v>
          </cell>
          <cell r="EF5">
            <v>110592</v>
          </cell>
          <cell r="EG5">
            <v>142848</v>
          </cell>
        </row>
        <row r="6">
          <cell r="B6" t="str">
            <v>S_Crockett_SRAC_Malin_3-1591</v>
          </cell>
        </row>
        <row r="7">
          <cell r="B7" t="str">
            <v>S_Crockett_SRAC_Topock_3-1592</v>
          </cell>
        </row>
        <row r="8">
          <cell r="B8" t="str">
            <v>S_DWR_CALPINE_3-85</v>
          </cell>
          <cell r="C8">
            <v>744000</v>
          </cell>
          <cell r="D8">
            <v>720000</v>
          </cell>
          <cell r="E8">
            <v>744000</v>
          </cell>
        </row>
        <row r="9">
          <cell r="B9" t="str">
            <v>S_DWR_CORAL_NP15_6x16_3-89</v>
          </cell>
          <cell r="C9">
            <v>213840</v>
          </cell>
          <cell r="D9">
            <v>95040</v>
          </cell>
          <cell r="E9">
            <v>102960</v>
          </cell>
          <cell r="F9">
            <v>198000</v>
          </cell>
          <cell r="G9">
            <v>190080</v>
          </cell>
          <cell r="H9">
            <v>106920</v>
          </cell>
          <cell r="I9">
            <v>102960</v>
          </cell>
          <cell r="J9">
            <v>99000</v>
          </cell>
          <cell r="K9">
            <v>205920</v>
          </cell>
          <cell r="L9">
            <v>171600</v>
          </cell>
          <cell r="M9">
            <v>171600</v>
          </cell>
          <cell r="N9">
            <v>165000</v>
          </cell>
          <cell r="O9">
            <v>171600</v>
          </cell>
          <cell r="P9">
            <v>82500</v>
          </cell>
          <cell r="Q9">
            <v>85800</v>
          </cell>
          <cell r="R9">
            <v>165000</v>
          </cell>
          <cell r="S9">
            <v>158400</v>
          </cell>
          <cell r="T9">
            <v>89100</v>
          </cell>
          <cell r="U9">
            <v>85800</v>
          </cell>
          <cell r="V9">
            <v>82500</v>
          </cell>
          <cell r="W9">
            <v>171600</v>
          </cell>
          <cell r="X9">
            <v>165000</v>
          </cell>
          <cell r="Y9">
            <v>178200</v>
          </cell>
          <cell r="Z9">
            <v>165000</v>
          </cell>
          <cell r="AA9">
            <v>171600</v>
          </cell>
          <cell r="AB9">
            <v>82500</v>
          </cell>
          <cell r="AC9">
            <v>85800</v>
          </cell>
          <cell r="AD9">
            <v>165000</v>
          </cell>
          <cell r="AE9">
            <v>165000</v>
          </cell>
          <cell r="AF9">
            <v>89100</v>
          </cell>
          <cell r="AG9">
            <v>82500</v>
          </cell>
          <cell r="AH9">
            <v>85800</v>
          </cell>
          <cell r="AI9">
            <v>171600</v>
          </cell>
        </row>
        <row r="10">
          <cell r="B10" t="str">
            <v>S_DWR_CORAL_NP15_7x24_3-88</v>
          </cell>
          <cell r="C10">
            <v>10800</v>
          </cell>
          <cell r="D10">
            <v>4800</v>
          </cell>
          <cell r="E10">
            <v>5200</v>
          </cell>
          <cell r="F10">
            <v>10000</v>
          </cell>
          <cell r="G10">
            <v>9600</v>
          </cell>
          <cell r="H10">
            <v>5400</v>
          </cell>
          <cell r="I10">
            <v>5200</v>
          </cell>
          <cell r="J10">
            <v>5000</v>
          </cell>
          <cell r="K10">
            <v>10400</v>
          </cell>
          <cell r="L10">
            <v>10400</v>
          </cell>
          <cell r="M10">
            <v>10400</v>
          </cell>
          <cell r="N10">
            <v>10000</v>
          </cell>
          <cell r="O10">
            <v>10400</v>
          </cell>
          <cell r="P10">
            <v>5000</v>
          </cell>
          <cell r="Q10">
            <v>5200</v>
          </cell>
          <cell r="R10">
            <v>10000</v>
          </cell>
          <cell r="S10">
            <v>9600</v>
          </cell>
          <cell r="T10">
            <v>5400</v>
          </cell>
          <cell r="U10">
            <v>5200</v>
          </cell>
          <cell r="V10">
            <v>5000</v>
          </cell>
          <cell r="W10">
            <v>10400</v>
          </cell>
          <cell r="X10">
            <v>10000</v>
          </cell>
          <cell r="Y10">
            <v>10800</v>
          </cell>
          <cell r="Z10">
            <v>10000</v>
          </cell>
          <cell r="AA10">
            <v>10400</v>
          </cell>
          <cell r="AB10">
            <v>5000</v>
          </cell>
          <cell r="AC10">
            <v>5200</v>
          </cell>
          <cell r="AD10">
            <v>10000</v>
          </cell>
          <cell r="AE10">
            <v>10000</v>
          </cell>
          <cell r="AF10">
            <v>5400</v>
          </cell>
          <cell r="AG10">
            <v>5000</v>
          </cell>
          <cell r="AH10">
            <v>5200</v>
          </cell>
          <cell r="AI10">
            <v>10400</v>
          </cell>
        </row>
        <row r="11">
          <cell r="B11" t="str">
            <v>S_DWR_CORAL_SP15_6x16_3-87</v>
          </cell>
          <cell r="C11">
            <v>142560</v>
          </cell>
          <cell r="D11">
            <v>63360</v>
          </cell>
          <cell r="E11">
            <v>68640</v>
          </cell>
          <cell r="F11">
            <v>132000</v>
          </cell>
          <cell r="G11">
            <v>126720</v>
          </cell>
          <cell r="H11">
            <v>71280</v>
          </cell>
          <cell r="I11">
            <v>68640</v>
          </cell>
          <cell r="J11">
            <v>66000</v>
          </cell>
          <cell r="K11">
            <v>137280</v>
          </cell>
          <cell r="L11">
            <v>34320</v>
          </cell>
          <cell r="M11">
            <v>34320</v>
          </cell>
          <cell r="N11">
            <v>33000</v>
          </cell>
          <cell r="O11">
            <v>34320</v>
          </cell>
          <cell r="P11">
            <v>16500</v>
          </cell>
          <cell r="Q11">
            <v>17160</v>
          </cell>
          <cell r="R11">
            <v>33000</v>
          </cell>
          <cell r="S11">
            <v>31680</v>
          </cell>
          <cell r="T11">
            <v>17820</v>
          </cell>
          <cell r="U11">
            <v>17160</v>
          </cell>
          <cell r="V11">
            <v>16500</v>
          </cell>
          <cell r="W11">
            <v>34320</v>
          </cell>
          <cell r="X11">
            <v>33000</v>
          </cell>
          <cell r="Y11">
            <v>35640</v>
          </cell>
          <cell r="Z11">
            <v>33000</v>
          </cell>
          <cell r="AA11">
            <v>34320</v>
          </cell>
          <cell r="AB11">
            <v>16500</v>
          </cell>
          <cell r="AC11">
            <v>17160</v>
          </cell>
          <cell r="AD11">
            <v>33000</v>
          </cell>
          <cell r="AE11">
            <v>33000</v>
          </cell>
          <cell r="AF11">
            <v>17820</v>
          </cell>
          <cell r="AG11">
            <v>16500</v>
          </cell>
          <cell r="AH11">
            <v>17160</v>
          </cell>
          <cell r="AI11">
            <v>34320</v>
          </cell>
        </row>
        <row r="12">
          <cell r="B12" t="str">
            <v>S_DWR_CORAL_SP15_7x24_3-86</v>
          </cell>
          <cell r="C12">
            <v>32400</v>
          </cell>
          <cell r="D12">
            <v>14400</v>
          </cell>
          <cell r="E12">
            <v>15600</v>
          </cell>
          <cell r="F12">
            <v>30000</v>
          </cell>
          <cell r="G12">
            <v>28800</v>
          </cell>
          <cell r="H12">
            <v>16200</v>
          </cell>
          <cell r="I12">
            <v>15600</v>
          </cell>
          <cell r="J12">
            <v>15000</v>
          </cell>
          <cell r="K12">
            <v>31200</v>
          </cell>
          <cell r="L12">
            <v>31200</v>
          </cell>
          <cell r="M12">
            <v>31200</v>
          </cell>
          <cell r="N12">
            <v>30000</v>
          </cell>
          <cell r="O12">
            <v>31200</v>
          </cell>
          <cell r="P12">
            <v>15000</v>
          </cell>
          <cell r="Q12">
            <v>15600</v>
          </cell>
          <cell r="R12">
            <v>30000</v>
          </cell>
          <cell r="S12">
            <v>28800</v>
          </cell>
          <cell r="T12">
            <v>16200</v>
          </cell>
          <cell r="U12">
            <v>15600</v>
          </cell>
          <cell r="V12">
            <v>15000</v>
          </cell>
          <cell r="W12">
            <v>31200</v>
          </cell>
          <cell r="X12">
            <v>30000</v>
          </cell>
          <cell r="Y12">
            <v>32400</v>
          </cell>
          <cell r="Z12">
            <v>30000</v>
          </cell>
          <cell r="AA12">
            <v>31200</v>
          </cell>
          <cell r="AB12">
            <v>15000</v>
          </cell>
          <cell r="AC12">
            <v>15600</v>
          </cell>
          <cell r="AD12">
            <v>30000</v>
          </cell>
          <cell r="AE12">
            <v>30000</v>
          </cell>
          <cell r="AF12">
            <v>16200</v>
          </cell>
          <cell r="AG12">
            <v>15000</v>
          </cell>
          <cell r="AH12">
            <v>15600</v>
          </cell>
          <cell r="AI12">
            <v>31200</v>
          </cell>
        </row>
        <row r="13">
          <cell r="B13" t="str">
            <v>S_Etiwanda_3-1584</v>
          </cell>
          <cell r="C13">
            <v>8068.0069000000003</v>
          </cell>
          <cell r="D13">
            <v>6680.0039999999999</v>
          </cell>
          <cell r="E13">
            <v>4055.9949999999999</v>
          </cell>
          <cell r="F13">
            <v>7187.0056000000004</v>
          </cell>
          <cell r="G13">
            <v>6888.9948000000004</v>
          </cell>
          <cell r="H13">
            <v>5362.9997999999996</v>
          </cell>
          <cell r="I13">
            <v>3640.0131999999999</v>
          </cell>
          <cell r="J13">
            <v>5406.0123999999996</v>
          </cell>
          <cell r="K13">
            <v>10183.001399999999</v>
          </cell>
          <cell r="L13">
            <v>11905.9899</v>
          </cell>
          <cell r="M13">
            <v>11337.01</v>
          </cell>
          <cell r="N13">
            <v>12387.0003</v>
          </cell>
          <cell r="O13">
            <v>9985.0007999999998</v>
          </cell>
          <cell r="P13">
            <v>7923.9924000000001</v>
          </cell>
          <cell r="Q13">
            <v>7232.9916000000003</v>
          </cell>
          <cell r="R13">
            <v>8104.0128999999997</v>
          </cell>
          <cell r="S13">
            <v>7768.0007999999998</v>
          </cell>
          <cell r="T13">
            <v>6047.9996000000001</v>
          </cell>
          <cell r="U13">
            <v>4104</v>
          </cell>
          <cell r="V13">
            <v>6095.9880000000003</v>
          </cell>
          <cell r="W13">
            <v>11483.003000000001</v>
          </cell>
          <cell r="X13">
            <v>13425.0072</v>
          </cell>
          <cell r="Y13">
            <v>12783.003199999999</v>
          </cell>
          <cell r="Z13">
            <v>13968</v>
          </cell>
          <cell r="AA13">
            <v>11228.606599999999</v>
          </cell>
          <cell r="AB13">
            <v>8934.9977999999992</v>
          </cell>
          <cell r="AC13">
            <v>8156.0158000000001</v>
          </cell>
          <cell r="AD13">
            <v>7981.0050000000001</v>
          </cell>
          <cell r="AE13">
            <v>7651.0099</v>
          </cell>
          <cell r="AF13">
            <v>5956.0068000000001</v>
          </cell>
          <cell r="AG13">
            <v>4042.011</v>
          </cell>
          <cell r="AH13">
            <v>6004.0015999999996</v>
          </cell>
          <cell r="AI13">
            <v>11308.9977</v>
          </cell>
          <cell r="AJ13">
            <v>13221.9918</v>
          </cell>
          <cell r="AK13">
            <v>12589.992</v>
          </cell>
          <cell r="AL13">
            <v>13733.1625</v>
          </cell>
          <cell r="AM13">
            <v>11089.003000000001</v>
          </cell>
          <cell r="AN13">
            <v>8799.9935999999998</v>
          </cell>
          <cell r="AO13">
            <v>8026.8760000000002</v>
          </cell>
          <cell r="AP13">
            <v>7961.9961999999996</v>
          </cell>
          <cell r="AQ13">
            <v>7632.0032000000001</v>
          </cell>
          <cell r="AR13">
            <v>5942.0108</v>
          </cell>
          <cell r="AS13">
            <v>4032.0034000000001</v>
          </cell>
          <cell r="AT13">
            <v>5989.0070999999998</v>
          </cell>
          <cell r="AU13">
            <v>11282.002</v>
          </cell>
          <cell r="AV13">
            <v>13190.010200000001</v>
          </cell>
          <cell r="AW13">
            <v>12559.0016</v>
          </cell>
          <cell r="AX13">
            <v>13723.998</v>
          </cell>
          <cell r="AY13">
            <v>11062.007600000001</v>
          </cell>
          <cell r="AZ13">
            <v>8779.0020000000004</v>
          </cell>
          <cell r="BA13">
            <v>8012.9975999999997</v>
          </cell>
          <cell r="BB13">
            <v>8221.0044999999991</v>
          </cell>
          <cell r="BC13">
            <v>7880.9939999999997</v>
          </cell>
          <cell r="BD13">
            <v>6136.0078000000003</v>
          </cell>
          <cell r="BE13">
            <v>4163.9912000000004</v>
          </cell>
          <cell r="BF13">
            <v>6183.9966000000004</v>
          </cell>
          <cell r="BG13">
            <v>11649.000599999999</v>
          </cell>
        </row>
        <row r="14">
          <cell r="B14" t="str">
            <v>S_Etiwanda_GasShort_Malin_3-1582</v>
          </cell>
        </row>
        <row r="15">
          <cell r="B15" t="str">
            <v>S_Etiwanda_GasShort_Topock_3-1583</v>
          </cell>
        </row>
        <row r="16">
          <cell r="B16" t="str">
            <v>S_Fixed_IEP_3-1586</v>
          </cell>
          <cell r="C16">
            <v>402503.2684</v>
          </cell>
          <cell r="D16">
            <v>369911.83199999999</v>
          </cell>
          <cell r="E16">
            <v>386851.98220000003</v>
          </cell>
          <cell r="F16">
            <v>387144.32459999999</v>
          </cell>
          <cell r="G16">
            <v>357286.59399999998</v>
          </cell>
          <cell r="H16">
            <v>419625.25660000002</v>
          </cell>
          <cell r="I16">
            <v>401166.92700000003</v>
          </cell>
          <cell r="J16">
            <v>414520.89889999997</v>
          </cell>
          <cell r="K16">
            <v>497581.28700000001</v>
          </cell>
          <cell r="L16">
            <v>514022.8885</v>
          </cell>
          <cell r="M16">
            <v>485191.80660000001</v>
          </cell>
          <cell r="N16">
            <v>419727.05699999997</v>
          </cell>
          <cell r="O16">
            <v>355748.19420000003</v>
          </cell>
          <cell r="P16">
            <v>325164.71999999997</v>
          </cell>
          <cell r="Q16">
            <v>338950.38540000003</v>
          </cell>
          <cell r="R16">
            <v>344213.56540000002</v>
          </cell>
          <cell r="S16">
            <v>317957.31520000001</v>
          </cell>
          <cell r="T16">
            <v>384026.11210000003</v>
          </cell>
          <cell r="U16">
            <v>392103.891</v>
          </cell>
          <cell r="V16">
            <v>412094.80790000001</v>
          </cell>
          <cell r="W16">
            <v>464196.70199999999</v>
          </cell>
          <cell r="X16">
            <v>479711.26390000002</v>
          </cell>
          <cell r="Y16">
            <v>451433.99080000003</v>
          </cell>
          <cell r="Z16">
            <v>60315.656999999999</v>
          </cell>
          <cell r="AA16">
            <v>42881.794699999999</v>
          </cell>
          <cell r="AB16">
            <v>24220.041000000001</v>
          </cell>
          <cell r="AC16">
            <v>695.25250000000005</v>
          </cell>
          <cell r="AD16">
            <v>3266.9288000000001</v>
          </cell>
          <cell r="AE16">
            <v>5165.2943999999998</v>
          </cell>
          <cell r="AF16">
            <v>18885.909899999999</v>
          </cell>
          <cell r="AG16">
            <v>28492.578000000001</v>
          </cell>
          <cell r="AH16">
            <v>46712.591800000002</v>
          </cell>
          <cell r="AI16">
            <v>48133.305</v>
          </cell>
          <cell r="AJ16">
            <v>51949.251300000004</v>
          </cell>
          <cell r="AK16">
            <v>44799.408199999998</v>
          </cell>
          <cell r="AL16">
            <v>31964.567999999999</v>
          </cell>
          <cell r="AM16">
            <v>15878.0605</v>
          </cell>
          <cell r="AN16">
            <v>2167.4969999999998</v>
          </cell>
          <cell r="AO16">
            <v>695.25250000000005</v>
          </cell>
          <cell r="AP16">
            <v>3266.9288000000001</v>
          </cell>
          <cell r="AQ16">
            <v>5165.2888000000003</v>
          </cell>
          <cell r="AR16">
            <v>18885.909899999999</v>
          </cell>
          <cell r="AS16">
            <v>28492.578000000001</v>
          </cell>
          <cell r="AT16">
            <v>46712.591800000002</v>
          </cell>
          <cell r="AU16">
            <v>48133.305</v>
          </cell>
          <cell r="AV16">
            <v>51949.251300000004</v>
          </cell>
          <cell r="AW16">
            <v>44799.408199999998</v>
          </cell>
          <cell r="AX16">
            <v>31964.567999999999</v>
          </cell>
          <cell r="AY16">
            <v>15878.0605</v>
          </cell>
          <cell r="AZ16">
            <v>2167.4969999999998</v>
          </cell>
          <cell r="BA16">
            <v>695.25250000000005</v>
          </cell>
          <cell r="BB16">
            <v>3266.9288000000001</v>
          </cell>
          <cell r="BC16">
            <v>5165.2888000000003</v>
          </cell>
          <cell r="BD16">
            <v>18885.909899999999</v>
          </cell>
          <cell r="BE16">
            <v>28492.578000000001</v>
          </cell>
          <cell r="BF16">
            <v>46712.591800000002</v>
          </cell>
          <cell r="BG16">
            <v>48133.305</v>
          </cell>
          <cell r="BH16">
            <v>51949.251300000004</v>
          </cell>
          <cell r="BI16">
            <v>44799.408199999998</v>
          </cell>
          <cell r="BJ16">
            <v>31964.567999999999</v>
          </cell>
          <cell r="BK16">
            <v>15878.0605</v>
          </cell>
          <cell r="BL16">
            <v>2167.4969999999998</v>
          </cell>
          <cell r="BM16">
            <v>695.25250000000005</v>
          </cell>
          <cell r="BN16">
            <v>3266.9288000000001</v>
          </cell>
          <cell r="BO16">
            <v>5165.2888000000003</v>
          </cell>
          <cell r="BP16">
            <v>18885.909899999999</v>
          </cell>
          <cell r="BQ16">
            <v>28492.578000000001</v>
          </cell>
          <cell r="BR16">
            <v>46712.591800000002</v>
          </cell>
          <cell r="BS16">
            <v>48133.305</v>
          </cell>
          <cell r="BT16">
            <v>51949.251300000004</v>
          </cell>
          <cell r="BU16">
            <v>44799.408199999998</v>
          </cell>
          <cell r="BV16">
            <v>31964.567999999999</v>
          </cell>
          <cell r="BW16">
            <v>15878.0605</v>
          </cell>
          <cell r="BX16">
            <v>2167.4969999999998</v>
          </cell>
          <cell r="BY16">
            <v>695.25250000000005</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row>
        <row r="17">
          <cell r="B17" t="str">
            <v>S_Humboldt_Existing_Mobiles_3-442</v>
          </cell>
          <cell r="C17">
            <v>0</v>
          </cell>
          <cell r="D17">
            <v>720</v>
          </cell>
          <cell r="E17">
            <v>1488</v>
          </cell>
          <cell r="F17">
            <v>744</v>
          </cell>
          <cell r="G17">
            <v>1344</v>
          </cell>
          <cell r="H17">
            <v>744</v>
          </cell>
          <cell r="I17">
            <v>2160</v>
          </cell>
          <cell r="J17">
            <v>2232</v>
          </cell>
          <cell r="K17">
            <v>720</v>
          </cell>
          <cell r="L17">
            <v>744</v>
          </cell>
          <cell r="M17">
            <v>336</v>
          </cell>
        </row>
        <row r="18">
          <cell r="B18" t="str">
            <v>S_Humboldt_Existing_Unit1_3-443</v>
          </cell>
          <cell r="C18">
            <v>11160</v>
          </cell>
          <cell r="D18">
            <v>18000</v>
          </cell>
          <cell r="E18">
            <v>17856</v>
          </cell>
          <cell r="F18">
            <v>13392</v>
          </cell>
          <cell r="G18">
            <v>12096</v>
          </cell>
          <cell r="H18">
            <v>16368</v>
          </cell>
          <cell r="I18">
            <v>8640</v>
          </cell>
          <cell r="J18">
            <v>10416</v>
          </cell>
          <cell r="K18">
            <v>17280</v>
          </cell>
          <cell r="L18">
            <v>20832</v>
          </cell>
          <cell r="M18">
            <v>10416</v>
          </cell>
        </row>
        <row r="19">
          <cell r="B19" t="str">
            <v>S_Humboldt_Existing_Unit2_3-444</v>
          </cell>
          <cell r="C19">
            <v>11160</v>
          </cell>
          <cell r="D19">
            <v>12960</v>
          </cell>
          <cell r="E19">
            <v>14136</v>
          </cell>
          <cell r="F19">
            <v>12648</v>
          </cell>
          <cell r="G19">
            <v>9408</v>
          </cell>
          <cell r="H19">
            <v>8928</v>
          </cell>
          <cell r="I19">
            <v>8640</v>
          </cell>
          <cell r="J19">
            <v>10416</v>
          </cell>
          <cell r="K19">
            <v>7961</v>
          </cell>
          <cell r="L19">
            <v>9065</v>
          </cell>
          <cell r="M19">
            <v>3199</v>
          </cell>
        </row>
        <row r="20">
          <cell r="B20" t="str">
            <v>S_Humboldt_New_NG_3-904</v>
          </cell>
        </row>
        <row r="21">
          <cell r="B21" t="str">
            <v>S_Humboldt_Owned_Energy_3-906</v>
          </cell>
          <cell r="M21">
            <v>17204</v>
          </cell>
          <cell r="N21">
            <v>30360</v>
          </cell>
          <cell r="O21">
            <v>31372</v>
          </cell>
          <cell r="P21">
            <v>30360</v>
          </cell>
          <cell r="Q21">
            <v>74214</v>
          </cell>
          <cell r="R21">
            <v>74214</v>
          </cell>
          <cell r="S21">
            <v>28336</v>
          </cell>
          <cell r="T21">
            <v>31372</v>
          </cell>
          <cell r="U21">
            <v>30360</v>
          </cell>
          <cell r="V21">
            <v>31372</v>
          </cell>
          <cell r="W21">
            <v>30360</v>
          </cell>
          <cell r="X21">
            <v>31372</v>
          </cell>
          <cell r="Y21">
            <v>31372</v>
          </cell>
          <cell r="Z21">
            <v>30360</v>
          </cell>
          <cell r="AA21">
            <v>31372</v>
          </cell>
          <cell r="AB21">
            <v>30360</v>
          </cell>
          <cell r="AC21">
            <v>74214</v>
          </cell>
          <cell r="AD21">
            <v>74214</v>
          </cell>
          <cell r="AE21">
            <v>29348</v>
          </cell>
          <cell r="AF21">
            <v>31372</v>
          </cell>
          <cell r="AG21">
            <v>30360</v>
          </cell>
          <cell r="AH21">
            <v>31372</v>
          </cell>
          <cell r="AI21">
            <v>30360</v>
          </cell>
          <cell r="AJ21">
            <v>31372</v>
          </cell>
          <cell r="AK21">
            <v>31372</v>
          </cell>
          <cell r="AL21">
            <v>30360</v>
          </cell>
          <cell r="AM21">
            <v>31372</v>
          </cell>
          <cell r="AN21">
            <v>30360</v>
          </cell>
          <cell r="AO21">
            <v>74214</v>
          </cell>
          <cell r="AP21">
            <v>74214</v>
          </cell>
          <cell r="AQ21">
            <v>28336</v>
          </cell>
          <cell r="AR21">
            <v>31372</v>
          </cell>
          <cell r="AS21">
            <v>30360</v>
          </cell>
          <cell r="AT21">
            <v>31372</v>
          </cell>
          <cell r="AU21">
            <v>30360</v>
          </cell>
          <cell r="AV21">
            <v>31372</v>
          </cell>
          <cell r="AW21">
            <v>31372</v>
          </cell>
          <cell r="AX21">
            <v>30360</v>
          </cell>
          <cell r="AY21">
            <v>31372</v>
          </cell>
          <cell r="AZ21">
            <v>30360</v>
          </cell>
          <cell r="BA21">
            <v>74214</v>
          </cell>
          <cell r="BB21">
            <v>74214</v>
          </cell>
          <cell r="BC21">
            <v>28336</v>
          </cell>
          <cell r="BD21">
            <v>31372</v>
          </cell>
          <cell r="BE21">
            <v>30360</v>
          </cell>
          <cell r="BF21">
            <v>31372</v>
          </cell>
          <cell r="BG21">
            <v>30360</v>
          </cell>
          <cell r="BH21">
            <v>31372</v>
          </cell>
          <cell r="BI21">
            <v>31372</v>
          </cell>
          <cell r="BJ21">
            <v>30360</v>
          </cell>
          <cell r="BK21">
            <v>31372</v>
          </cell>
          <cell r="BL21">
            <v>30360</v>
          </cell>
          <cell r="BM21">
            <v>74214</v>
          </cell>
          <cell r="BN21">
            <v>74214</v>
          </cell>
          <cell r="BO21">
            <v>28336</v>
          </cell>
          <cell r="BP21">
            <v>31372</v>
          </cell>
          <cell r="BQ21">
            <v>30360</v>
          </cell>
          <cell r="BR21">
            <v>31372</v>
          </cell>
          <cell r="BS21">
            <v>30360</v>
          </cell>
          <cell r="BT21">
            <v>31372</v>
          </cell>
          <cell r="BU21">
            <v>31372</v>
          </cell>
          <cell r="BV21">
            <v>30360</v>
          </cell>
          <cell r="BW21">
            <v>31372</v>
          </cell>
          <cell r="BX21">
            <v>30360</v>
          </cell>
          <cell r="BY21">
            <v>74214</v>
          </cell>
          <cell r="BZ21">
            <v>74214</v>
          </cell>
          <cell r="CA21">
            <v>29348</v>
          </cell>
          <cell r="CB21">
            <v>31372</v>
          </cell>
          <cell r="CC21">
            <v>30360</v>
          </cell>
          <cell r="CD21">
            <v>31372</v>
          </cell>
          <cell r="CE21">
            <v>30360</v>
          </cell>
          <cell r="CF21">
            <v>31372</v>
          </cell>
          <cell r="CG21">
            <v>31372</v>
          </cell>
          <cell r="CH21">
            <v>30360</v>
          </cell>
          <cell r="CI21">
            <v>31372</v>
          </cell>
          <cell r="CJ21">
            <v>30360</v>
          </cell>
          <cell r="CK21">
            <v>74214</v>
          </cell>
          <cell r="CL21">
            <v>74214</v>
          </cell>
          <cell r="CM21">
            <v>28336</v>
          </cell>
          <cell r="CN21">
            <v>31372</v>
          </cell>
          <cell r="CO21">
            <v>30360</v>
          </cell>
          <cell r="CP21">
            <v>31372</v>
          </cell>
          <cell r="CQ21">
            <v>30360</v>
          </cell>
          <cell r="CR21">
            <v>31372</v>
          </cell>
          <cell r="CS21">
            <v>31372</v>
          </cell>
          <cell r="CT21">
            <v>30360</v>
          </cell>
          <cell r="CU21">
            <v>31372</v>
          </cell>
          <cell r="CV21">
            <v>30360</v>
          </cell>
          <cell r="CW21">
            <v>74214</v>
          </cell>
          <cell r="CX21">
            <v>74214</v>
          </cell>
          <cell r="CY21">
            <v>28336</v>
          </cell>
          <cell r="CZ21">
            <v>31372</v>
          </cell>
          <cell r="DA21">
            <v>30360</v>
          </cell>
          <cell r="DB21">
            <v>31372</v>
          </cell>
          <cell r="DC21">
            <v>30360</v>
          </cell>
          <cell r="DD21">
            <v>31372</v>
          </cell>
          <cell r="DE21">
            <v>31372</v>
          </cell>
          <cell r="DF21">
            <v>30360</v>
          </cell>
          <cell r="DG21">
            <v>31372</v>
          </cell>
          <cell r="DH21">
            <v>30360</v>
          </cell>
          <cell r="DI21">
            <v>74214</v>
          </cell>
          <cell r="DJ21">
            <v>74214</v>
          </cell>
          <cell r="DK21">
            <v>28336</v>
          </cell>
          <cell r="DL21">
            <v>31372</v>
          </cell>
          <cell r="DM21">
            <v>30360</v>
          </cell>
          <cell r="DN21">
            <v>31372</v>
          </cell>
          <cell r="DO21">
            <v>30360</v>
          </cell>
          <cell r="DP21">
            <v>31372</v>
          </cell>
          <cell r="DQ21">
            <v>31372</v>
          </cell>
          <cell r="DR21">
            <v>30360</v>
          </cell>
          <cell r="DS21">
            <v>31372</v>
          </cell>
          <cell r="DT21">
            <v>30360</v>
          </cell>
          <cell r="DU21">
            <v>74214</v>
          </cell>
          <cell r="DV21">
            <v>74214</v>
          </cell>
          <cell r="DW21">
            <v>29348</v>
          </cell>
          <cell r="DX21">
            <v>31372</v>
          </cell>
          <cell r="DY21">
            <v>30360</v>
          </cell>
          <cell r="DZ21">
            <v>31372</v>
          </cell>
          <cell r="EA21">
            <v>30360</v>
          </cell>
          <cell r="EB21">
            <v>31372</v>
          </cell>
          <cell r="EC21">
            <v>31372</v>
          </cell>
          <cell r="ED21">
            <v>30360</v>
          </cell>
          <cell r="EE21">
            <v>31372</v>
          </cell>
          <cell r="EF21">
            <v>30360</v>
          </cell>
          <cell r="EG21">
            <v>74214</v>
          </cell>
        </row>
        <row r="22">
          <cell r="B22" t="str">
            <v>S_Hydro_Ave_3-94</v>
          </cell>
          <cell r="C22">
            <v>911441.72129999998</v>
          </cell>
          <cell r="D22">
            <v>899280.29079999996</v>
          </cell>
          <cell r="E22">
            <v>1259821.9482</v>
          </cell>
          <cell r="F22">
            <v>1230628.8673</v>
          </cell>
          <cell r="G22">
            <v>1209718.9916000001</v>
          </cell>
          <cell r="H22">
            <v>1367292.8059</v>
          </cell>
          <cell r="I22">
            <v>1275858.1795000001</v>
          </cell>
          <cell r="J22">
            <v>1318264.8609</v>
          </cell>
          <cell r="K22">
            <v>1190841.8496999999</v>
          </cell>
          <cell r="L22">
            <v>1373381.4672999999</v>
          </cell>
          <cell r="M22">
            <v>1319538.2374</v>
          </cell>
          <cell r="N22">
            <v>1126107.9635999999</v>
          </cell>
          <cell r="O22">
            <v>1001466.0115</v>
          </cell>
          <cell r="P22">
            <v>1018581.0747999999</v>
          </cell>
          <cell r="Q22">
            <v>1326205.0234999999</v>
          </cell>
          <cell r="R22">
            <v>1210478.9726</v>
          </cell>
          <cell r="S22">
            <v>1198117.0569</v>
          </cell>
          <cell r="T22">
            <v>1392739.1943000001</v>
          </cell>
          <cell r="U22">
            <v>1352193.1799000001</v>
          </cell>
          <cell r="V22">
            <v>1478874.2775000001</v>
          </cell>
          <cell r="W22">
            <v>1449536.1069</v>
          </cell>
          <cell r="X22">
            <v>1461423.4617999999</v>
          </cell>
          <cell r="Y22">
            <v>1391823.0596</v>
          </cell>
          <cell r="Z22">
            <v>1114808.2853999999</v>
          </cell>
          <cell r="AA22">
            <v>1002942.0993999999</v>
          </cell>
          <cell r="AB22">
            <v>974188.84710000001</v>
          </cell>
          <cell r="AC22">
            <v>1128654.3071999999</v>
          </cell>
          <cell r="AD22">
            <v>1219696.7949999999</v>
          </cell>
          <cell r="AE22">
            <v>1173942.5771000001</v>
          </cell>
          <cell r="AF22">
            <v>1402466.6995999999</v>
          </cell>
          <cell r="AG22">
            <v>1355497.4845</v>
          </cell>
          <cell r="AH22">
            <v>1474840.1518000001</v>
          </cell>
          <cell r="AI22">
            <v>1449871.7644</v>
          </cell>
          <cell r="AJ22">
            <v>1445647.7908999999</v>
          </cell>
          <cell r="AK22">
            <v>1403051.0382000001</v>
          </cell>
          <cell r="AL22">
            <v>1116289.7176000001</v>
          </cell>
          <cell r="AM22">
            <v>1004254.468</v>
          </cell>
          <cell r="AN22">
            <v>974287.45019999996</v>
          </cell>
          <cell r="AO22">
            <v>1133487.7742000001</v>
          </cell>
          <cell r="AP22">
            <v>1219095.5156</v>
          </cell>
          <cell r="AQ22">
            <v>1190030.0534000001</v>
          </cell>
          <cell r="AR22">
            <v>1393835.9116</v>
          </cell>
          <cell r="AS22">
            <v>1357402.1158</v>
          </cell>
          <cell r="AT22">
            <v>1377759.4343999999</v>
          </cell>
          <cell r="AU22">
            <v>1346108.7541</v>
          </cell>
          <cell r="AV22">
            <v>1313889.5493999999</v>
          </cell>
          <cell r="AW22">
            <v>1246909.676</v>
          </cell>
          <cell r="AX22">
            <v>1023376.281</v>
          </cell>
          <cell r="AY22">
            <v>944684.94149999996</v>
          </cell>
          <cell r="AZ22">
            <v>893638.52399999998</v>
          </cell>
          <cell r="BA22">
            <v>1041996.1856</v>
          </cell>
          <cell r="BB22">
            <v>1113587.6864</v>
          </cell>
          <cell r="BC22">
            <v>1093696.7977</v>
          </cell>
          <cell r="BD22">
            <v>1265580.8607000001</v>
          </cell>
          <cell r="BE22">
            <v>1248061.1691000001</v>
          </cell>
          <cell r="BF22">
            <v>1333304.3182999999</v>
          </cell>
          <cell r="BG22">
            <v>1308383.6248000001</v>
          </cell>
          <cell r="BH22">
            <v>1258343.0348</v>
          </cell>
          <cell r="BI22">
            <v>1202942.2364000001</v>
          </cell>
          <cell r="BJ22">
            <v>1003380.7528</v>
          </cell>
          <cell r="BK22">
            <v>923392.09310000006</v>
          </cell>
          <cell r="BL22">
            <v>889267.45640000002</v>
          </cell>
          <cell r="BM22">
            <v>1033861.4779000001</v>
          </cell>
          <cell r="BN22">
            <v>1105992.9395999999</v>
          </cell>
          <cell r="BO22">
            <v>1065886.8391</v>
          </cell>
          <cell r="BP22">
            <v>1237417.1185999999</v>
          </cell>
          <cell r="BQ22">
            <v>1218667.2372999999</v>
          </cell>
          <cell r="BR22">
            <v>1284782.2145</v>
          </cell>
          <cell r="BS22">
            <v>1255193.3526999999</v>
          </cell>
          <cell r="BT22">
            <v>1258264.7561000001</v>
          </cell>
          <cell r="BU22">
            <v>1196521.3570000001</v>
          </cell>
          <cell r="BV22">
            <v>1011792.9476</v>
          </cell>
          <cell r="BW22">
            <v>923388.8175</v>
          </cell>
          <cell r="BX22">
            <v>893846.15949999995</v>
          </cell>
          <cell r="BY22">
            <v>1030917.6901</v>
          </cell>
          <cell r="BZ22">
            <v>1090719.2794999999</v>
          </cell>
          <cell r="CA22">
            <v>1094223.0138999999</v>
          </cell>
          <cell r="CB22">
            <v>1241895.3026999999</v>
          </cell>
          <cell r="CC22">
            <v>1209625.7057</v>
          </cell>
          <cell r="CD22">
            <v>1116969.5129</v>
          </cell>
          <cell r="CE22">
            <v>1102272.5844000001</v>
          </cell>
          <cell r="CF22">
            <v>1094082.7138</v>
          </cell>
          <cell r="CG22">
            <v>1047022.0696</v>
          </cell>
          <cell r="CH22">
            <v>924515.30379999999</v>
          </cell>
          <cell r="CI22">
            <v>863689.16130000004</v>
          </cell>
          <cell r="CJ22">
            <v>826647.08700000006</v>
          </cell>
          <cell r="CK22">
            <v>974567.49300000002</v>
          </cell>
          <cell r="CL22">
            <v>1019443.1565</v>
          </cell>
          <cell r="CM22">
            <v>921402.18480000005</v>
          </cell>
          <cell r="CN22">
            <v>1079568.3696000001</v>
          </cell>
          <cell r="CO22">
            <v>1053024.6525000001</v>
          </cell>
          <cell r="CP22">
            <v>1117591.4546000001</v>
          </cell>
          <cell r="CQ22">
            <v>1102238.4911</v>
          </cell>
          <cell r="CR22">
            <v>1087486.3278999999</v>
          </cell>
          <cell r="CS22">
            <v>1053242.3822999999</v>
          </cell>
          <cell r="CT22">
            <v>924666.65379999997</v>
          </cell>
          <cell r="CU22">
            <v>869127.22820000001</v>
          </cell>
          <cell r="CV22">
            <v>817772.23019999999</v>
          </cell>
          <cell r="CW22">
            <v>980259.82039999997</v>
          </cell>
          <cell r="CX22">
            <v>1003648.3937</v>
          </cell>
          <cell r="CY22">
            <v>934947.10270000005</v>
          </cell>
          <cell r="CZ22">
            <v>1080437.3252999999</v>
          </cell>
          <cell r="DA22">
            <v>1054001.9672000001</v>
          </cell>
          <cell r="DB22">
            <v>1122573.3839</v>
          </cell>
          <cell r="DC22">
            <v>1099475.8348999999</v>
          </cell>
          <cell r="DD22">
            <v>1087548.0284</v>
          </cell>
          <cell r="DE22">
            <v>1050257.5282999999</v>
          </cell>
          <cell r="DF22">
            <v>928391.54779999994</v>
          </cell>
          <cell r="DG22">
            <v>855694.25829999999</v>
          </cell>
          <cell r="DH22">
            <v>831316.29610000004</v>
          </cell>
          <cell r="DI22">
            <v>980387.21550000005</v>
          </cell>
          <cell r="DJ22">
            <v>981711.7622</v>
          </cell>
          <cell r="DK22">
            <v>943878.50139999995</v>
          </cell>
          <cell r="DL22">
            <v>1080533.1072</v>
          </cell>
          <cell r="DM22">
            <v>1053674.9069999999</v>
          </cell>
          <cell r="DN22">
            <v>1117647.7619</v>
          </cell>
          <cell r="DO22">
            <v>1105918.5001000001</v>
          </cell>
          <cell r="DP22">
            <v>1085502.7091000001</v>
          </cell>
          <cell r="DQ22">
            <v>1052874.8986</v>
          </cell>
          <cell r="DR22">
            <v>923332.36959999998</v>
          </cell>
          <cell r="DS22">
            <v>858439.13199999998</v>
          </cell>
          <cell r="DT22">
            <v>832869.75139999995</v>
          </cell>
          <cell r="DU22">
            <v>977324.81240000005</v>
          </cell>
          <cell r="DV22">
            <v>994330.72250000003</v>
          </cell>
          <cell r="DW22">
            <v>946149.5122</v>
          </cell>
          <cell r="DX22">
            <v>1078203.0222</v>
          </cell>
          <cell r="DY22">
            <v>1053217.3382999999</v>
          </cell>
          <cell r="DZ22">
            <v>1123778.2028999999</v>
          </cell>
          <cell r="EA22">
            <v>1098335.3722000001</v>
          </cell>
          <cell r="EB22">
            <v>1083999.4169999999</v>
          </cell>
          <cell r="EC22">
            <v>1040386.0717</v>
          </cell>
          <cell r="ED22">
            <v>941889.43240000005</v>
          </cell>
          <cell r="EE22">
            <v>857747.95380000002</v>
          </cell>
          <cell r="EF22">
            <v>831950.59699999995</v>
          </cell>
          <cell r="EG22">
            <v>974361.8321</v>
          </cell>
        </row>
        <row r="23">
          <cell r="B23" t="str">
            <v>S_Hydro_Helms_Gen_3-96</v>
          </cell>
          <cell r="C23">
            <v>44835.665800000002</v>
          </cell>
          <cell r="D23">
            <v>41682.585700000003</v>
          </cell>
          <cell r="E23">
            <v>79058.313500000004</v>
          </cell>
          <cell r="F23">
            <v>48117.021500000003</v>
          </cell>
          <cell r="G23">
            <v>32566.327300000001</v>
          </cell>
          <cell r="H23">
            <v>33818.323400000001</v>
          </cell>
          <cell r="I23">
            <v>24238.918699999998</v>
          </cell>
          <cell r="J23">
            <v>24118.293699999998</v>
          </cell>
          <cell r="K23">
            <v>44533.059000000001</v>
          </cell>
          <cell r="L23">
            <v>72758.446299999996</v>
          </cell>
          <cell r="M23">
            <v>88388.008499999996</v>
          </cell>
          <cell r="N23">
            <v>24472.5141</v>
          </cell>
          <cell r="O23">
            <v>30762.314900000001</v>
          </cell>
          <cell r="P23">
            <v>32608.509300000002</v>
          </cell>
          <cell r="Q23">
            <v>41350.761200000001</v>
          </cell>
          <cell r="R23">
            <v>58830.7045</v>
          </cell>
          <cell r="S23">
            <v>34405.139199999998</v>
          </cell>
          <cell r="T23">
            <v>40004.8125</v>
          </cell>
          <cell r="U23">
            <v>41648.863100000002</v>
          </cell>
          <cell r="V23">
            <v>42141.770700000001</v>
          </cell>
          <cell r="W23">
            <v>81386.756200000003</v>
          </cell>
          <cell r="X23">
            <v>85767.760599999994</v>
          </cell>
          <cell r="Y23">
            <v>79158.264299999995</v>
          </cell>
          <cell r="Z23">
            <v>65869.735499999995</v>
          </cell>
          <cell r="AA23">
            <v>39838.252699999997</v>
          </cell>
          <cell r="AB23">
            <v>37118.2088</v>
          </cell>
          <cell r="AC23">
            <v>53737.873</v>
          </cell>
          <cell r="AD23">
            <v>57870.291299999997</v>
          </cell>
          <cell r="AE23">
            <v>37979.616900000001</v>
          </cell>
          <cell r="AF23">
            <v>37535.301299999999</v>
          </cell>
          <cell r="AG23">
            <v>41598.531000000003</v>
          </cell>
          <cell r="AH23">
            <v>42591.3995</v>
          </cell>
          <cell r="AI23">
            <v>82791.050700000007</v>
          </cell>
          <cell r="AJ23">
            <v>85267.344500000007</v>
          </cell>
          <cell r="AK23">
            <v>79106.845499999996</v>
          </cell>
          <cell r="AL23">
            <v>66161.729099999997</v>
          </cell>
          <cell r="AM23">
            <v>40415.824000000001</v>
          </cell>
          <cell r="AN23">
            <v>37137.061900000001</v>
          </cell>
          <cell r="AO23">
            <v>53797.370999999999</v>
          </cell>
          <cell r="AP23">
            <v>57215.219499999999</v>
          </cell>
          <cell r="AQ23">
            <v>40045.313900000001</v>
          </cell>
          <cell r="AR23">
            <v>35943.728799999997</v>
          </cell>
          <cell r="AS23">
            <v>41479.7546</v>
          </cell>
          <cell r="AT23">
            <v>42451.480900000002</v>
          </cell>
          <cell r="AU23">
            <v>83627.334900000002</v>
          </cell>
          <cell r="AV23">
            <v>85064.893299999996</v>
          </cell>
          <cell r="AW23">
            <v>78817.912700000001</v>
          </cell>
          <cell r="AX23">
            <v>66112.828399999999</v>
          </cell>
          <cell r="AY23">
            <v>40334.252</v>
          </cell>
          <cell r="AZ23">
            <v>37257.392</v>
          </cell>
          <cell r="BA23">
            <v>53934.128700000001</v>
          </cell>
          <cell r="BB23">
            <v>57451.191599999998</v>
          </cell>
          <cell r="BC23">
            <v>39199.640299999999</v>
          </cell>
          <cell r="BD23">
            <v>36878.115100000003</v>
          </cell>
          <cell r="BE23">
            <v>41067.418799999999</v>
          </cell>
          <cell r="BF23">
            <v>42080.073799999998</v>
          </cell>
          <cell r="BG23">
            <v>84382.531499999997</v>
          </cell>
          <cell r="BH23">
            <v>83685.342600000004</v>
          </cell>
          <cell r="BI23">
            <v>78132.315000000002</v>
          </cell>
          <cell r="BJ23">
            <v>66314.962700000004</v>
          </cell>
          <cell r="BK23">
            <v>40508.8963</v>
          </cell>
          <cell r="BL23">
            <v>37047.740299999998</v>
          </cell>
          <cell r="BM23">
            <v>53689.142899999999</v>
          </cell>
          <cell r="BN23">
            <v>57876.176899999999</v>
          </cell>
          <cell r="BO23">
            <v>38906.475299999998</v>
          </cell>
          <cell r="BP23">
            <v>36895.200100000002</v>
          </cell>
          <cell r="BQ23">
            <v>40839.725299999998</v>
          </cell>
          <cell r="BR23">
            <v>43054.794800000003</v>
          </cell>
          <cell r="BS23">
            <v>82277.458100000003</v>
          </cell>
          <cell r="BT23">
            <v>85411.772599999997</v>
          </cell>
          <cell r="BU23">
            <v>77673.095799999996</v>
          </cell>
          <cell r="BV23">
            <v>66771.693599999999</v>
          </cell>
          <cell r="BW23">
            <v>40321.599199999997</v>
          </cell>
          <cell r="BX23">
            <v>38032.145700000001</v>
          </cell>
          <cell r="BY23">
            <v>53264.171600000001</v>
          </cell>
          <cell r="BZ23">
            <v>58739.048000000003</v>
          </cell>
          <cell r="CA23">
            <v>39116.886500000001</v>
          </cell>
          <cell r="CB23">
            <v>36650.231399999997</v>
          </cell>
          <cell r="CC23">
            <v>41606.249300000003</v>
          </cell>
          <cell r="CD23">
            <v>42287.988499999999</v>
          </cell>
          <cell r="CE23">
            <v>80530.517200000002</v>
          </cell>
          <cell r="CF23">
            <v>87134.127299999993</v>
          </cell>
          <cell r="CG23">
            <v>79245.267500000002</v>
          </cell>
          <cell r="CH23">
            <v>65663.270399999994</v>
          </cell>
          <cell r="CI23">
            <v>39938.605499999998</v>
          </cell>
          <cell r="CJ23">
            <v>37244.113299999997</v>
          </cell>
          <cell r="CK23">
            <v>53919.8796</v>
          </cell>
          <cell r="CL23">
            <v>57142.615599999997</v>
          </cell>
          <cell r="CM23">
            <v>36685.800600000002</v>
          </cell>
          <cell r="CN23">
            <v>39064.196400000001</v>
          </cell>
          <cell r="CO23">
            <v>41716.030100000004</v>
          </cell>
          <cell r="CP23">
            <v>41867.123099999997</v>
          </cell>
          <cell r="CQ23">
            <v>82112.391900000002</v>
          </cell>
          <cell r="CR23">
            <v>86608.449699999997</v>
          </cell>
          <cell r="CS23">
            <v>78244.731700000004</v>
          </cell>
          <cell r="CT23">
            <v>65967.673200000005</v>
          </cell>
          <cell r="CU23">
            <v>40225.072099999998</v>
          </cell>
          <cell r="CV23">
            <v>37391.334699999999</v>
          </cell>
          <cell r="CW23">
            <v>53933.772299999997</v>
          </cell>
          <cell r="CX23">
            <v>56845.222999999998</v>
          </cell>
          <cell r="CY23">
            <v>37506.839800000002</v>
          </cell>
          <cell r="CZ23">
            <v>38032.803399999997</v>
          </cell>
          <cell r="DA23">
            <v>39111.715100000001</v>
          </cell>
          <cell r="DB23">
            <v>45083.136299999998</v>
          </cell>
          <cell r="DC23">
            <v>82913.895799999998</v>
          </cell>
          <cell r="DD23">
            <v>85149.3649</v>
          </cell>
          <cell r="DE23">
            <v>79106.774600000004</v>
          </cell>
          <cell r="DF23">
            <v>66350.218599999993</v>
          </cell>
          <cell r="DG23">
            <v>40351.8289</v>
          </cell>
          <cell r="DH23">
            <v>37165.6564</v>
          </cell>
          <cell r="DI23">
            <v>53976.368199999997</v>
          </cell>
          <cell r="DJ23">
            <v>57084.373899999999</v>
          </cell>
          <cell r="DK23">
            <v>39061.408499999998</v>
          </cell>
          <cell r="DL23">
            <v>36278.588600000003</v>
          </cell>
          <cell r="DM23">
            <v>41489.564599999998</v>
          </cell>
          <cell r="DN23">
            <v>42516.406300000002</v>
          </cell>
          <cell r="DO23">
            <v>84004.339099999997</v>
          </cell>
          <cell r="DP23">
            <v>85008.194600000003</v>
          </cell>
          <cell r="DQ23">
            <v>78842.487299999993</v>
          </cell>
          <cell r="DR23">
            <v>66071.954299999998</v>
          </cell>
          <cell r="DS23">
            <v>40322.820500000002</v>
          </cell>
          <cell r="DT23">
            <v>37260.499300000003</v>
          </cell>
          <cell r="DU23">
            <v>54073.568399999996</v>
          </cell>
          <cell r="DV23">
            <v>57142.489500000003</v>
          </cell>
          <cell r="DW23">
            <v>39170.722600000001</v>
          </cell>
          <cell r="DX23">
            <v>36745.508699999998</v>
          </cell>
          <cell r="DY23">
            <v>40837.8416</v>
          </cell>
          <cell r="DZ23">
            <v>42818.409899999999</v>
          </cell>
          <cell r="EA23">
            <v>82195.032200000001</v>
          </cell>
          <cell r="EB23">
            <v>85375.448199999999</v>
          </cell>
          <cell r="EC23">
            <v>79766.000799999994</v>
          </cell>
          <cell r="ED23">
            <v>64874.101900000001</v>
          </cell>
          <cell r="EE23">
            <v>40369.819000000003</v>
          </cell>
          <cell r="EF23">
            <v>37248.3459</v>
          </cell>
          <cell r="EG23">
            <v>54109.702299999997</v>
          </cell>
        </row>
        <row r="24">
          <cell r="B24" t="str">
            <v>S_Hydro_Helms_Pump_3-97</v>
          </cell>
          <cell r="C24">
            <v>-56672</v>
          </cell>
          <cell r="D24">
            <v>-47432</v>
          </cell>
          <cell r="E24">
            <v>-54824</v>
          </cell>
          <cell r="F24">
            <v>-37884</v>
          </cell>
          <cell r="G24">
            <v>-51128</v>
          </cell>
          <cell r="H24">
            <v>-52052</v>
          </cell>
          <cell r="I24">
            <v>-68992</v>
          </cell>
          <cell r="J24">
            <v>-109340</v>
          </cell>
          <cell r="K24">
            <v>-95788</v>
          </cell>
          <cell r="L24">
            <v>-61292</v>
          </cell>
          <cell r="M24">
            <v>-24332</v>
          </cell>
          <cell r="N24">
            <v>-50204</v>
          </cell>
          <cell r="O24">
            <v>-81928</v>
          </cell>
          <cell r="P24">
            <v>-64988</v>
          </cell>
          <cell r="Q24">
            <v>-42196</v>
          </cell>
          <cell r="R24">
            <v>-66528</v>
          </cell>
          <cell r="S24">
            <v>-40656</v>
          </cell>
          <cell r="T24">
            <v>-63448</v>
          </cell>
          <cell r="U24">
            <v>-76384</v>
          </cell>
          <cell r="V24">
            <v>-120120</v>
          </cell>
          <cell r="W24">
            <v>-110880</v>
          </cell>
          <cell r="X24">
            <v>-105952</v>
          </cell>
          <cell r="Y24">
            <v>-74228</v>
          </cell>
          <cell r="Z24">
            <v>-70840</v>
          </cell>
          <cell r="AA24">
            <v>-53284</v>
          </cell>
          <cell r="AB24">
            <v>-68684</v>
          </cell>
          <cell r="AC24">
            <v>-60984</v>
          </cell>
          <cell r="AD24">
            <v>-66528</v>
          </cell>
          <cell r="AE24">
            <v>-39732</v>
          </cell>
          <cell r="AF24">
            <v>-63140</v>
          </cell>
          <cell r="AG24">
            <v>-76076</v>
          </cell>
          <cell r="AH24">
            <v>-120736</v>
          </cell>
          <cell r="AI24">
            <v>-110572</v>
          </cell>
          <cell r="AJ24">
            <v>-106568</v>
          </cell>
          <cell r="AK24">
            <v>-73920</v>
          </cell>
          <cell r="AL24">
            <v>-71764</v>
          </cell>
          <cell r="AM24">
            <v>-52360</v>
          </cell>
          <cell r="AN24">
            <v>-68684</v>
          </cell>
          <cell r="AO24">
            <v>-61600</v>
          </cell>
          <cell r="AP24">
            <v>-67760</v>
          </cell>
          <cell r="AQ24">
            <v>-40348</v>
          </cell>
          <cell r="AR24">
            <v>-63448</v>
          </cell>
          <cell r="AS24">
            <v>-76076</v>
          </cell>
          <cell r="AT24">
            <v>-121352</v>
          </cell>
          <cell r="AU24">
            <v>-109032</v>
          </cell>
          <cell r="AV24">
            <v>-105336</v>
          </cell>
          <cell r="AW24">
            <v>-73612</v>
          </cell>
          <cell r="AX24">
            <v>-70840</v>
          </cell>
          <cell r="AY24">
            <v>-51744</v>
          </cell>
          <cell r="AZ24">
            <v>-69608</v>
          </cell>
          <cell r="BA24">
            <v>-60676</v>
          </cell>
          <cell r="BB24">
            <v>-67144</v>
          </cell>
          <cell r="BC24">
            <v>-39424</v>
          </cell>
          <cell r="BD24">
            <v>-61600</v>
          </cell>
          <cell r="BE24">
            <v>-75152</v>
          </cell>
          <cell r="BF24">
            <v>-120428</v>
          </cell>
          <cell r="BG24">
            <v>-111496</v>
          </cell>
          <cell r="BH24">
            <v>-107492</v>
          </cell>
          <cell r="BI24">
            <v>-74536</v>
          </cell>
          <cell r="BJ24">
            <v>-71764</v>
          </cell>
          <cell r="BK24">
            <v>-52052</v>
          </cell>
          <cell r="BL24">
            <v>-69608</v>
          </cell>
          <cell r="BM24">
            <v>-60368</v>
          </cell>
          <cell r="BN24">
            <v>-67452</v>
          </cell>
          <cell r="BO24">
            <v>-40040</v>
          </cell>
          <cell r="BP24">
            <v>-61908</v>
          </cell>
          <cell r="BQ24">
            <v>-77000</v>
          </cell>
          <cell r="BR24">
            <v>-117964</v>
          </cell>
          <cell r="BS24">
            <v>-109648</v>
          </cell>
          <cell r="BT24">
            <v>-107184</v>
          </cell>
          <cell r="BU24">
            <v>-74536</v>
          </cell>
          <cell r="BV24">
            <v>-71456</v>
          </cell>
          <cell r="BW24">
            <v>-52360</v>
          </cell>
          <cell r="BX24">
            <v>-70532</v>
          </cell>
          <cell r="BY24">
            <v>-59752</v>
          </cell>
          <cell r="BZ24">
            <v>-66836</v>
          </cell>
          <cell r="CA24">
            <v>-39424</v>
          </cell>
          <cell r="CB24">
            <v>-64988</v>
          </cell>
          <cell r="CC24">
            <v>-74844</v>
          </cell>
          <cell r="CD24">
            <v>-119504</v>
          </cell>
          <cell r="CE24">
            <v>-110880</v>
          </cell>
          <cell r="CF24">
            <v>-107184</v>
          </cell>
          <cell r="CG24">
            <v>-74844</v>
          </cell>
          <cell r="CH24">
            <v>-71148</v>
          </cell>
          <cell r="CI24">
            <v>-51436</v>
          </cell>
          <cell r="CJ24">
            <v>-68992</v>
          </cell>
          <cell r="CK24">
            <v>-62216</v>
          </cell>
          <cell r="CL24">
            <v>-66836</v>
          </cell>
          <cell r="CM24">
            <v>-39424</v>
          </cell>
          <cell r="CN24">
            <v>-62832</v>
          </cell>
          <cell r="CO24">
            <v>-74844</v>
          </cell>
          <cell r="CP24">
            <v>-119196</v>
          </cell>
          <cell r="CQ24">
            <v>-109648</v>
          </cell>
          <cell r="CR24">
            <v>-107184</v>
          </cell>
          <cell r="CS24">
            <v>-74536</v>
          </cell>
          <cell r="CT24">
            <v>-71148</v>
          </cell>
          <cell r="CU24">
            <v>-52052</v>
          </cell>
          <cell r="CV24">
            <v>-68068</v>
          </cell>
          <cell r="CW24">
            <v>-62832</v>
          </cell>
          <cell r="CX24">
            <v>-67760</v>
          </cell>
          <cell r="CY24">
            <v>-39424</v>
          </cell>
          <cell r="CZ24">
            <v>-64064</v>
          </cell>
          <cell r="DA24">
            <v>-75768</v>
          </cell>
          <cell r="DB24">
            <v>-119504</v>
          </cell>
          <cell r="DC24">
            <v>-110264</v>
          </cell>
          <cell r="DD24">
            <v>-107184</v>
          </cell>
          <cell r="DE24">
            <v>-73920</v>
          </cell>
          <cell r="DF24">
            <v>-71764</v>
          </cell>
          <cell r="DG24">
            <v>-51744</v>
          </cell>
          <cell r="DH24">
            <v>-68684</v>
          </cell>
          <cell r="DI24">
            <v>-61292</v>
          </cell>
          <cell r="DJ24">
            <v>-68376</v>
          </cell>
          <cell r="DK24">
            <v>-40656</v>
          </cell>
          <cell r="DL24">
            <v>-63756</v>
          </cell>
          <cell r="DM24">
            <v>-75768</v>
          </cell>
          <cell r="DN24">
            <v>-120428</v>
          </cell>
          <cell r="DO24">
            <v>-109956</v>
          </cell>
          <cell r="DP24">
            <v>-104104</v>
          </cell>
          <cell r="DQ24">
            <v>-73304</v>
          </cell>
          <cell r="DR24">
            <v>-70532</v>
          </cell>
          <cell r="DS24">
            <v>-51744</v>
          </cell>
          <cell r="DT24">
            <v>-69608</v>
          </cell>
          <cell r="DU24">
            <v>-61292</v>
          </cell>
          <cell r="DV24">
            <v>-67760</v>
          </cell>
          <cell r="DW24">
            <v>-39732</v>
          </cell>
          <cell r="DX24">
            <v>-61600</v>
          </cell>
          <cell r="DY24">
            <v>-74536</v>
          </cell>
          <cell r="DZ24">
            <v>-119812</v>
          </cell>
          <cell r="EA24">
            <v>-109956</v>
          </cell>
          <cell r="EB24">
            <v>-107492</v>
          </cell>
          <cell r="EC24">
            <v>-74844</v>
          </cell>
          <cell r="ED24">
            <v>-71148</v>
          </cell>
          <cell r="EE24">
            <v>-52668</v>
          </cell>
          <cell r="EF24">
            <v>-69300</v>
          </cell>
          <cell r="EG24">
            <v>-61600</v>
          </cell>
        </row>
        <row r="25">
          <cell r="B25" t="str">
            <v>S_JRSimplot_Energy_3-907</v>
          </cell>
          <cell r="C25">
            <v>744</v>
          </cell>
          <cell r="D25">
            <v>720</v>
          </cell>
          <cell r="E25">
            <v>744</v>
          </cell>
          <cell r="F25">
            <v>744</v>
          </cell>
          <cell r="G25">
            <v>672</v>
          </cell>
          <cell r="H25">
            <v>744</v>
          </cell>
          <cell r="I25">
            <v>720</v>
          </cell>
          <cell r="J25">
            <v>744</v>
          </cell>
          <cell r="K25">
            <v>720</v>
          </cell>
          <cell r="L25">
            <v>744</v>
          </cell>
          <cell r="M25">
            <v>744</v>
          </cell>
          <cell r="N25">
            <v>720</v>
          </cell>
          <cell r="O25">
            <v>744</v>
          </cell>
          <cell r="P25">
            <v>720</v>
          </cell>
          <cell r="Q25">
            <v>744</v>
          </cell>
          <cell r="R25">
            <v>744</v>
          </cell>
          <cell r="S25">
            <v>672</v>
          </cell>
          <cell r="T25">
            <v>744</v>
          </cell>
          <cell r="U25">
            <v>720</v>
          </cell>
          <cell r="V25">
            <v>744</v>
          </cell>
          <cell r="W25">
            <v>720</v>
          </cell>
          <cell r="X25">
            <v>744</v>
          </cell>
          <cell r="Y25">
            <v>744</v>
          </cell>
          <cell r="Z25">
            <v>720</v>
          </cell>
          <cell r="AA25">
            <v>744</v>
          </cell>
          <cell r="AB25">
            <v>720</v>
          </cell>
          <cell r="AC25">
            <v>744</v>
          </cell>
          <cell r="AD25">
            <v>744</v>
          </cell>
          <cell r="AE25">
            <v>696</v>
          </cell>
          <cell r="AF25">
            <v>744</v>
          </cell>
          <cell r="AG25">
            <v>720</v>
          </cell>
          <cell r="AH25">
            <v>744</v>
          </cell>
          <cell r="AI25">
            <v>720</v>
          </cell>
          <cell r="AJ25">
            <v>744</v>
          </cell>
          <cell r="AK25">
            <v>744</v>
          </cell>
          <cell r="AL25">
            <v>720</v>
          </cell>
          <cell r="AM25">
            <v>744</v>
          </cell>
          <cell r="AN25">
            <v>720</v>
          </cell>
          <cell r="AO25">
            <v>744</v>
          </cell>
          <cell r="AP25">
            <v>744</v>
          </cell>
          <cell r="AQ25">
            <v>672</v>
          </cell>
          <cell r="AR25">
            <v>744</v>
          </cell>
          <cell r="AS25">
            <v>720</v>
          </cell>
          <cell r="AT25">
            <v>744</v>
          </cell>
          <cell r="AU25">
            <v>720</v>
          </cell>
          <cell r="AV25">
            <v>744</v>
          </cell>
          <cell r="AW25">
            <v>744</v>
          </cell>
          <cell r="AX25">
            <v>720</v>
          </cell>
          <cell r="AY25">
            <v>744</v>
          </cell>
          <cell r="AZ25">
            <v>720</v>
          </cell>
          <cell r="BA25">
            <v>744</v>
          </cell>
          <cell r="BB25">
            <v>744</v>
          </cell>
          <cell r="BC25">
            <v>672</v>
          </cell>
          <cell r="BD25">
            <v>744</v>
          </cell>
          <cell r="BE25">
            <v>720</v>
          </cell>
          <cell r="BF25">
            <v>744</v>
          </cell>
          <cell r="BG25">
            <v>720</v>
          </cell>
          <cell r="BH25">
            <v>744</v>
          </cell>
          <cell r="BI25">
            <v>744</v>
          </cell>
          <cell r="BJ25">
            <v>720</v>
          </cell>
          <cell r="BK25">
            <v>744</v>
          </cell>
          <cell r="BL25">
            <v>720</v>
          </cell>
          <cell r="BM25">
            <v>744</v>
          </cell>
          <cell r="BN25">
            <v>744</v>
          </cell>
          <cell r="BO25">
            <v>672</v>
          </cell>
          <cell r="BP25">
            <v>744</v>
          </cell>
          <cell r="BQ25">
            <v>720</v>
          </cell>
          <cell r="BR25">
            <v>744</v>
          </cell>
          <cell r="BS25">
            <v>720</v>
          </cell>
          <cell r="BT25">
            <v>744</v>
          </cell>
          <cell r="BU25">
            <v>744</v>
          </cell>
          <cell r="BV25">
            <v>720</v>
          </cell>
          <cell r="BW25">
            <v>744</v>
          </cell>
          <cell r="BX25">
            <v>720</v>
          </cell>
          <cell r="BY25">
            <v>744</v>
          </cell>
          <cell r="BZ25">
            <v>744</v>
          </cell>
          <cell r="CA25">
            <v>696</v>
          </cell>
          <cell r="CB25">
            <v>744</v>
          </cell>
          <cell r="CC25">
            <v>720</v>
          </cell>
          <cell r="CD25">
            <v>744</v>
          </cell>
          <cell r="CE25">
            <v>720</v>
          </cell>
          <cell r="CF25">
            <v>744</v>
          </cell>
          <cell r="CG25">
            <v>744</v>
          </cell>
          <cell r="CH25">
            <v>720</v>
          </cell>
          <cell r="CI25">
            <v>744</v>
          </cell>
          <cell r="CJ25">
            <v>720</v>
          </cell>
          <cell r="CK25">
            <v>744</v>
          </cell>
          <cell r="CL25">
            <v>744</v>
          </cell>
          <cell r="CM25">
            <v>672</v>
          </cell>
          <cell r="CN25">
            <v>744</v>
          </cell>
          <cell r="CO25">
            <v>720</v>
          </cell>
          <cell r="CP25">
            <v>744</v>
          </cell>
          <cell r="CQ25">
            <v>720</v>
          </cell>
          <cell r="CR25">
            <v>480</v>
          </cell>
        </row>
        <row r="26">
          <cell r="B26" t="str">
            <v>S_JRSimplot_NG_3-905</v>
          </cell>
        </row>
        <row r="27">
          <cell r="B27" t="str">
            <v>S_Loads_GES_DA_3-81</v>
          </cell>
          <cell r="C27">
            <v>485342.25829999999</v>
          </cell>
          <cell r="D27">
            <v>448565.34600000002</v>
          </cell>
          <cell r="E27">
            <v>441828.7303</v>
          </cell>
          <cell r="F27">
            <v>449627.15960000001</v>
          </cell>
          <cell r="G27">
            <v>409800.78279999999</v>
          </cell>
          <cell r="H27">
            <v>457649.27429999999</v>
          </cell>
          <cell r="I27">
            <v>444575.59879999998</v>
          </cell>
          <cell r="J27">
            <v>473780.33159999998</v>
          </cell>
          <cell r="K27">
            <v>473036.89480000001</v>
          </cell>
          <cell r="L27">
            <v>497850.25819999998</v>
          </cell>
          <cell r="M27">
            <v>511220.533</v>
          </cell>
          <cell r="N27">
            <v>468554.0514</v>
          </cell>
          <cell r="O27">
            <v>467409.0099</v>
          </cell>
          <cell r="P27">
            <v>430911.29580000002</v>
          </cell>
          <cell r="Q27">
            <v>425783.46490000002</v>
          </cell>
          <cell r="R27">
            <v>433019.27559999999</v>
          </cell>
          <cell r="S27">
            <v>392243.41879999998</v>
          </cell>
          <cell r="T27">
            <v>439401.12609999999</v>
          </cell>
          <cell r="U27">
            <v>425945.84129999997</v>
          </cell>
          <cell r="V27">
            <v>455042.6398</v>
          </cell>
          <cell r="W27">
            <v>455033.97240000003</v>
          </cell>
          <cell r="X27">
            <v>480432.74430000002</v>
          </cell>
          <cell r="Y27">
            <v>492744.62390000001</v>
          </cell>
          <cell r="Z27">
            <v>449676.7464</v>
          </cell>
          <cell r="AA27">
            <v>446850.14199999999</v>
          </cell>
          <cell r="AB27">
            <v>409985.0295</v>
          </cell>
          <cell r="AC27">
            <v>406118.95409999997</v>
          </cell>
          <cell r="AD27">
            <v>413817.30959999998</v>
          </cell>
          <cell r="AE27">
            <v>374812.60690000001</v>
          </cell>
          <cell r="AF27">
            <v>419848.43680000002</v>
          </cell>
          <cell r="AG27">
            <v>407179.69650000002</v>
          </cell>
          <cell r="AH27">
            <v>437228.587</v>
          </cell>
          <cell r="AI27">
            <v>438483.50069999998</v>
          </cell>
          <cell r="AJ27">
            <v>465669.72120000003</v>
          </cell>
          <cell r="AK27">
            <v>477374.73129999998</v>
          </cell>
          <cell r="AL27">
            <v>435347.72889999999</v>
          </cell>
          <cell r="AM27">
            <v>432378.94799999997</v>
          </cell>
          <cell r="AN27">
            <v>395615.277</v>
          </cell>
          <cell r="AO27">
            <v>393492.3688</v>
          </cell>
          <cell r="AP27">
            <v>401216.80530000001</v>
          </cell>
          <cell r="AQ27">
            <v>360494.60119999998</v>
          </cell>
          <cell r="AR27">
            <v>408270.47810000001</v>
          </cell>
          <cell r="AS27">
            <v>395995.49800000002</v>
          </cell>
          <cell r="AT27">
            <v>426689.5172</v>
          </cell>
          <cell r="AU27">
            <v>429429.52299999999</v>
          </cell>
          <cell r="AV27">
            <v>457185.61859999999</v>
          </cell>
          <cell r="AW27">
            <v>469643.1813</v>
          </cell>
          <cell r="AX27">
            <v>427608.52100000001</v>
          </cell>
          <cell r="AY27">
            <v>424429.0564</v>
          </cell>
          <cell r="AZ27">
            <v>388748.21600000001</v>
          </cell>
          <cell r="BA27">
            <v>387601.33110000001</v>
          </cell>
          <cell r="BB27">
            <v>395139.2194</v>
          </cell>
          <cell r="BC27">
            <v>354584.77879999997</v>
          </cell>
          <cell r="BD27">
            <v>402642.1127</v>
          </cell>
          <cell r="BE27">
            <v>390753.48879999999</v>
          </cell>
          <cell r="BF27">
            <v>421904.54229999997</v>
          </cell>
          <cell r="BG27">
            <v>425282.72639999999</v>
          </cell>
          <cell r="BH27">
            <v>453593.35239999997</v>
          </cell>
          <cell r="BI27">
            <v>466261.55180000002</v>
          </cell>
          <cell r="BJ27">
            <v>424575.96389999997</v>
          </cell>
          <cell r="BK27">
            <v>421570.31939999998</v>
          </cell>
          <cell r="BL27">
            <v>386274.64529999997</v>
          </cell>
          <cell r="BM27">
            <v>385672.91879999998</v>
          </cell>
          <cell r="BN27">
            <v>393271.45429999998</v>
          </cell>
          <cell r="BO27">
            <v>352789.41440000001</v>
          </cell>
          <cell r="BP27">
            <v>400954.8541</v>
          </cell>
          <cell r="BQ27">
            <v>389206.24819999997</v>
          </cell>
          <cell r="BR27">
            <v>420517.8345</v>
          </cell>
          <cell r="BS27">
            <v>424107.08500000002</v>
          </cell>
          <cell r="BT27">
            <v>452601.88520000002</v>
          </cell>
          <cell r="BU27">
            <v>465359.0037</v>
          </cell>
          <cell r="BV27">
            <v>423800.75579999998</v>
          </cell>
          <cell r="BW27">
            <v>420880.44929999998</v>
          </cell>
          <cell r="BX27">
            <v>385724.16499999998</v>
          </cell>
          <cell r="BY27">
            <v>385293.34210000001</v>
          </cell>
          <cell r="BZ27">
            <v>392876.36690000002</v>
          </cell>
          <cell r="CA27">
            <v>354772.2953</v>
          </cell>
          <cell r="CB27">
            <v>399652.39789999998</v>
          </cell>
          <cell r="CC27">
            <v>388064.37719999999</v>
          </cell>
          <cell r="CD27">
            <v>419421.07079999999</v>
          </cell>
          <cell r="CE27">
            <v>422575.5122</v>
          </cell>
          <cell r="CF27">
            <v>451580.28340000001</v>
          </cell>
          <cell r="CG27">
            <v>463528.75540000002</v>
          </cell>
          <cell r="CH27">
            <v>422520.18540000002</v>
          </cell>
          <cell r="CI27">
            <v>419718.27750000003</v>
          </cell>
          <cell r="CJ27">
            <v>383883.28320000001</v>
          </cell>
          <cell r="CK27">
            <v>383611.8455</v>
          </cell>
          <cell r="CL27">
            <v>391260.88510000001</v>
          </cell>
          <cell r="CM27">
            <v>350555.4952</v>
          </cell>
          <cell r="CN27">
            <v>398524.89740000002</v>
          </cell>
          <cell r="CO27">
            <v>386619.42300000001</v>
          </cell>
          <cell r="CP27">
            <v>417813.46549999999</v>
          </cell>
          <cell r="CQ27">
            <v>421413.97360000003</v>
          </cell>
          <cell r="CR27">
            <v>449908.0441</v>
          </cell>
          <cell r="CS27">
            <v>462411.22480000003</v>
          </cell>
          <cell r="CT27">
            <v>420700.03</v>
          </cell>
          <cell r="CU27">
            <v>417410.10690000001</v>
          </cell>
          <cell r="CV27">
            <v>382100.01240000001</v>
          </cell>
          <cell r="CW27">
            <v>381804.39260000002</v>
          </cell>
          <cell r="CX27">
            <v>389117.75390000001</v>
          </cell>
          <cell r="CY27">
            <v>348255.21159999998</v>
          </cell>
          <cell r="CZ27">
            <v>396099.57429999998</v>
          </cell>
          <cell r="DA27">
            <v>384109.50599999999</v>
          </cell>
          <cell r="DB27">
            <v>415256.25410000002</v>
          </cell>
          <cell r="DC27">
            <v>418926.75900000002</v>
          </cell>
          <cell r="DD27">
            <v>447473.50040000002</v>
          </cell>
          <cell r="DE27">
            <v>459799.91350000002</v>
          </cell>
          <cell r="DF27">
            <v>418003.59600000002</v>
          </cell>
          <cell r="DG27">
            <v>414443.64140000002</v>
          </cell>
          <cell r="DH27">
            <v>379051.22369999997</v>
          </cell>
          <cell r="DI27">
            <v>378912.81199999998</v>
          </cell>
          <cell r="DJ27">
            <v>386069.3518</v>
          </cell>
          <cell r="DK27">
            <v>345091.84279999998</v>
          </cell>
          <cell r="DL27">
            <v>392870.90779999999</v>
          </cell>
          <cell r="DM27">
            <v>380871.34159999999</v>
          </cell>
          <cell r="DN27">
            <v>412055.42719999998</v>
          </cell>
          <cell r="DO27">
            <v>415903.31</v>
          </cell>
          <cell r="DP27">
            <v>444596.67550000001</v>
          </cell>
          <cell r="DQ27">
            <v>456797.66070000001</v>
          </cell>
          <cell r="DR27">
            <v>414984.755</v>
          </cell>
          <cell r="DS27">
            <v>411206.98820000002</v>
          </cell>
          <cell r="DT27">
            <v>375806.95500000002</v>
          </cell>
          <cell r="DU27">
            <v>375909.74530000001</v>
          </cell>
          <cell r="DV27">
            <v>383176.8077</v>
          </cell>
          <cell r="DW27">
            <v>344899.76750000002</v>
          </cell>
          <cell r="DX27">
            <v>389047.4546</v>
          </cell>
          <cell r="DY27">
            <v>377339.20819999999</v>
          </cell>
          <cell r="DZ27">
            <v>408715.78970000002</v>
          </cell>
          <cell r="EA27">
            <v>412297.15399999998</v>
          </cell>
          <cell r="EB27">
            <v>441761.9436</v>
          </cell>
          <cell r="EC27">
            <v>453080.54619999998</v>
          </cell>
          <cell r="ED27">
            <v>411990.0282</v>
          </cell>
          <cell r="EE27">
            <v>408351.44010000001</v>
          </cell>
          <cell r="EF27">
            <v>372291.07199999999</v>
          </cell>
          <cell r="EG27">
            <v>372787.1752</v>
          </cell>
        </row>
        <row r="28">
          <cell r="B28" t="str">
            <v>S_Loads_GES_DLoss_3-82</v>
          </cell>
          <cell r="C28">
            <v>-387296.9939</v>
          </cell>
          <cell r="D28">
            <v>-352674.43190000003</v>
          </cell>
          <cell r="E28">
            <v>-381584.00689999998</v>
          </cell>
          <cell r="F28">
            <v>-375121.57</v>
          </cell>
          <cell r="G28">
            <v>-329898.87449999998</v>
          </cell>
          <cell r="H28">
            <v>-360228.01919999998</v>
          </cell>
          <cell r="I28">
            <v>-351865.9411</v>
          </cell>
          <cell r="J28">
            <v>-388409.7034</v>
          </cell>
          <cell r="K28">
            <v>-431977.36349999998</v>
          </cell>
          <cell r="L28">
            <v>-491420.28330000001</v>
          </cell>
          <cell r="M28">
            <v>-486199.19020000001</v>
          </cell>
          <cell r="N28">
            <v>-435511.82699999999</v>
          </cell>
          <cell r="O28">
            <v>-385690.30450000003</v>
          </cell>
          <cell r="P28">
            <v>-355731.48129999998</v>
          </cell>
          <cell r="Q28">
            <v>-380815.6274</v>
          </cell>
          <cell r="R28">
            <v>-384050.1447</v>
          </cell>
          <cell r="S28">
            <v>-336365.9718</v>
          </cell>
          <cell r="T28">
            <v>-367583.23859999998</v>
          </cell>
          <cell r="U28">
            <v>-357249.8602</v>
          </cell>
          <cell r="V28">
            <v>-398733.74160000001</v>
          </cell>
          <cell r="W28">
            <v>-441313.82309999998</v>
          </cell>
          <cell r="X28">
            <v>-499178.53820000001</v>
          </cell>
          <cell r="Y28">
            <v>-499404.19549999997</v>
          </cell>
          <cell r="Z28">
            <v>-444523.3774</v>
          </cell>
          <cell r="AA28">
            <v>-390851.68239999999</v>
          </cell>
          <cell r="AB28">
            <v>-363005.21299999999</v>
          </cell>
          <cell r="AC28">
            <v>-387798.3897</v>
          </cell>
          <cell r="AD28">
            <v>-391908.24050000001</v>
          </cell>
          <cell r="AE28">
            <v>-358046.51559999998</v>
          </cell>
          <cell r="AF28">
            <v>-376671.54430000001</v>
          </cell>
          <cell r="AG28">
            <v>-366079.95169999998</v>
          </cell>
          <cell r="AH28">
            <v>-408779.24459999998</v>
          </cell>
          <cell r="AI28">
            <v>-452801.32290000003</v>
          </cell>
          <cell r="AJ28">
            <v>-512320.75309999997</v>
          </cell>
          <cell r="AK28">
            <v>-512593.89130000002</v>
          </cell>
          <cell r="AL28">
            <v>-455989.33750000002</v>
          </cell>
          <cell r="AM28">
            <v>-400523.19339999999</v>
          </cell>
          <cell r="AN28">
            <v>-371843.01799999998</v>
          </cell>
          <cell r="AO28">
            <v>-397237.74829999998</v>
          </cell>
          <cell r="AP28">
            <v>-403326.53590000002</v>
          </cell>
          <cell r="AQ28">
            <v>-353206.00380000001</v>
          </cell>
          <cell r="AR28">
            <v>-385781.18369999999</v>
          </cell>
          <cell r="AS28">
            <v>-374936.7622</v>
          </cell>
          <cell r="AT28">
            <v>-418893.71299999999</v>
          </cell>
          <cell r="AU28">
            <v>-464386.85210000002</v>
          </cell>
          <cell r="AV28">
            <v>-525710.99459999998</v>
          </cell>
          <cell r="AW28">
            <v>-525969.33070000005</v>
          </cell>
          <cell r="AX28">
            <v>-467608.55570000003</v>
          </cell>
          <cell r="AY28">
            <v>-410268.85440000001</v>
          </cell>
          <cell r="AZ28">
            <v>-380708.48729999998</v>
          </cell>
          <cell r="BA28">
            <v>-406754.60810000001</v>
          </cell>
          <cell r="BB28">
            <v>-409385.0246</v>
          </cell>
          <cell r="BC28">
            <v>-358477.12359999999</v>
          </cell>
          <cell r="BD28">
            <v>-391484.43310000002</v>
          </cell>
          <cell r="BE28">
            <v>-380492.22480000003</v>
          </cell>
          <cell r="BF28">
            <v>-425235.38890000002</v>
          </cell>
          <cell r="BG28">
            <v>-471679.14649999997</v>
          </cell>
          <cell r="BH28">
            <v>-534122.60809999995</v>
          </cell>
          <cell r="BI28">
            <v>-534414.89069999999</v>
          </cell>
          <cell r="BJ28">
            <v>-474936.43900000001</v>
          </cell>
          <cell r="BK28">
            <v>-416355.50469999999</v>
          </cell>
          <cell r="BL28">
            <v>-386256.00209999998</v>
          </cell>
          <cell r="BM28">
            <v>-412716.78909999999</v>
          </cell>
          <cell r="BN28">
            <v>-415261.11589999998</v>
          </cell>
          <cell r="BO28">
            <v>-363573.13809999998</v>
          </cell>
          <cell r="BP28">
            <v>-397019.63390000002</v>
          </cell>
          <cell r="BQ28">
            <v>-385919.89870000002</v>
          </cell>
          <cell r="BR28">
            <v>-431428.82120000001</v>
          </cell>
          <cell r="BS28">
            <v>-478820.97659999999</v>
          </cell>
          <cell r="BT28">
            <v>-542405.94949999999</v>
          </cell>
          <cell r="BU28">
            <v>-542712.52060000005</v>
          </cell>
          <cell r="BV28">
            <v>-482119.90600000002</v>
          </cell>
          <cell r="BW28">
            <v>-422393.96010000003</v>
          </cell>
          <cell r="BX28">
            <v>-391705.5955</v>
          </cell>
          <cell r="BY28">
            <v>-418590.1839</v>
          </cell>
          <cell r="BZ28">
            <v>-417462.02220000001</v>
          </cell>
          <cell r="CA28">
            <v>-381190.70120000001</v>
          </cell>
          <cell r="CB28">
            <v>-400895.75689999998</v>
          </cell>
          <cell r="CC28">
            <v>-389705.79840000003</v>
          </cell>
          <cell r="CD28">
            <v>-435863.96159999998</v>
          </cell>
          <cell r="CE28">
            <v>-483873.99680000002</v>
          </cell>
          <cell r="CF28">
            <v>-548234.71609999996</v>
          </cell>
          <cell r="CG28">
            <v>-548592.73369999998</v>
          </cell>
          <cell r="CH28">
            <v>-487184.24479999999</v>
          </cell>
          <cell r="CI28">
            <v>-426650.40669999999</v>
          </cell>
          <cell r="CJ28">
            <v>-395603.1446</v>
          </cell>
          <cell r="CK28">
            <v>-422760.64659999998</v>
          </cell>
          <cell r="CL28">
            <v>-427717.81949999998</v>
          </cell>
          <cell r="CM28">
            <v>-374381.7501</v>
          </cell>
          <cell r="CN28">
            <v>-408776.71919999999</v>
          </cell>
          <cell r="CO28">
            <v>-397323.45750000002</v>
          </cell>
          <cell r="CP28">
            <v>-444614.44010000001</v>
          </cell>
          <cell r="CQ28">
            <v>-494064.73379999999</v>
          </cell>
          <cell r="CR28">
            <v>-559979.16579999996</v>
          </cell>
          <cell r="CS28">
            <v>-560312.76789999998</v>
          </cell>
          <cell r="CT28">
            <v>-497427.70059999998</v>
          </cell>
          <cell r="CU28">
            <v>-435257.94939999998</v>
          </cell>
          <cell r="CV28">
            <v>-403412.77559999999</v>
          </cell>
          <cell r="CW28">
            <v>-431212.3027</v>
          </cell>
          <cell r="CX28">
            <v>-434369.93400000001</v>
          </cell>
          <cell r="CY28">
            <v>-380166.64289999998</v>
          </cell>
          <cell r="CZ28">
            <v>-415069.94660000002</v>
          </cell>
          <cell r="DA28">
            <v>-403445.14640000003</v>
          </cell>
          <cell r="DB28">
            <v>-451659.46169999999</v>
          </cell>
          <cell r="DC28">
            <v>-502201.14659999998</v>
          </cell>
          <cell r="DD28">
            <v>-569384.84290000005</v>
          </cell>
          <cell r="DE28">
            <v>-569753.49919999996</v>
          </cell>
          <cell r="DF28">
            <v>-505640.63089999999</v>
          </cell>
          <cell r="DG28">
            <v>-442133.837</v>
          </cell>
          <cell r="DH28">
            <v>-409676.73599999998</v>
          </cell>
          <cell r="DI28">
            <v>-437956.48389999999</v>
          </cell>
          <cell r="DJ28">
            <v>-440651.57709999999</v>
          </cell>
          <cell r="DK28">
            <v>-385629.30920000002</v>
          </cell>
          <cell r="DL28">
            <v>-421008.72360000003</v>
          </cell>
          <cell r="DM28">
            <v>-409219.66580000002</v>
          </cell>
          <cell r="DN28">
            <v>-458300.51160000003</v>
          </cell>
          <cell r="DO28">
            <v>-509860.82789999997</v>
          </cell>
          <cell r="DP28">
            <v>-578369.76859999995</v>
          </cell>
          <cell r="DQ28">
            <v>-578766.728</v>
          </cell>
          <cell r="DR28">
            <v>-513371.07040000003</v>
          </cell>
          <cell r="DS28">
            <v>-448621.2574</v>
          </cell>
          <cell r="DT28">
            <v>-415568.13429999998</v>
          </cell>
          <cell r="DU28">
            <v>-444312.47710000002</v>
          </cell>
          <cell r="DV28">
            <v>-443784.07059999998</v>
          </cell>
          <cell r="DW28">
            <v>-405042.50809999998</v>
          </cell>
          <cell r="DX28">
            <v>-425915.60100000002</v>
          </cell>
          <cell r="DY28">
            <v>-414116.34620000003</v>
          </cell>
          <cell r="DZ28">
            <v>-463786.4693</v>
          </cell>
          <cell r="EA28">
            <v>-516181.79719999997</v>
          </cell>
          <cell r="EB28">
            <v>-585652.28689999995</v>
          </cell>
          <cell r="EC28">
            <v>-586125.13020000001</v>
          </cell>
          <cell r="ED28">
            <v>-519779.3382</v>
          </cell>
          <cell r="EE28">
            <v>-453938.44</v>
          </cell>
          <cell r="EF28">
            <v>-420424.755</v>
          </cell>
          <cell r="EG28">
            <v>-449534.02669999999</v>
          </cell>
        </row>
        <row r="29">
          <cell r="B29" t="str">
            <v>S_Loads_GES_Load_w_DA_3-80</v>
          </cell>
          <cell r="C29">
            <v>-7099055.2675000001</v>
          </cell>
          <cell r="D29">
            <v>-6601848.8345999997</v>
          </cell>
          <cell r="E29">
            <v>-7025368.3338000001</v>
          </cell>
          <cell r="F29">
            <v>-6949312.7856000001</v>
          </cell>
          <cell r="G29">
            <v>-6166673.4863999998</v>
          </cell>
          <cell r="H29">
            <v>-6765982.8008000003</v>
          </cell>
          <cell r="I29">
            <v>-6586191.6090000002</v>
          </cell>
          <cell r="J29">
            <v>-7094828.6936999997</v>
          </cell>
          <cell r="K29">
            <v>-7485115.5909000002</v>
          </cell>
          <cell r="L29">
            <v>-8201621.6305</v>
          </cell>
          <cell r="M29">
            <v>-8157833.8223000001</v>
          </cell>
          <cell r="N29">
            <v>-7534940.233</v>
          </cell>
          <cell r="O29">
            <v>-7069079.4045000002</v>
          </cell>
          <cell r="P29">
            <v>-6631677.8868000004</v>
          </cell>
          <cell r="Q29">
            <v>-7007373.8677000003</v>
          </cell>
          <cell r="R29">
            <v>-7052676.1759000001</v>
          </cell>
          <cell r="S29">
            <v>-6240838.4203000003</v>
          </cell>
          <cell r="T29">
            <v>-6852363.4932000004</v>
          </cell>
          <cell r="U29">
            <v>-6645818.4753999999</v>
          </cell>
          <cell r="V29">
            <v>-7210493.4457</v>
          </cell>
          <cell r="W29">
            <v>-7580946.0036000004</v>
          </cell>
          <cell r="X29">
            <v>-8274171.2347999997</v>
          </cell>
          <cell r="Y29">
            <v>-8284755.6490000002</v>
          </cell>
          <cell r="Z29">
            <v>-7626183.8134000003</v>
          </cell>
          <cell r="AA29">
            <v>-7122300.6375000002</v>
          </cell>
          <cell r="AB29">
            <v>-6712787.5626999997</v>
          </cell>
          <cell r="AC29">
            <v>-7084796.9753</v>
          </cell>
          <cell r="AD29">
            <v>-7140107.4707000004</v>
          </cell>
          <cell r="AE29">
            <v>-6569344.6392000001</v>
          </cell>
          <cell r="AF29">
            <v>-6957610.2697000001</v>
          </cell>
          <cell r="AG29">
            <v>-6747892.8876</v>
          </cell>
          <cell r="AH29">
            <v>-7321240.8108999999</v>
          </cell>
          <cell r="AI29">
            <v>-7697383.2193999998</v>
          </cell>
          <cell r="AJ29">
            <v>-8401255.8340000007</v>
          </cell>
          <cell r="AK29">
            <v>-8412002.8150999993</v>
          </cell>
          <cell r="AL29">
            <v>-7743315.8481000001</v>
          </cell>
          <cell r="AM29">
            <v>-7231693.4331</v>
          </cell>
          <cell r="AN29">
            <v>-6815890.5670999996</v>
          </cell>
          <cell r="AO29">
            <v>-7193613.7411000002</v>
          </cell>
          <cell r="AP29">
            <v>-7271612.3273</v>
          </cell>
          <cell r="AQ29">
            <v>-6434572.7006000001</v>
          </cell>
          <cell r="AR29">
            <v>-7065081.3391000004</v>
          </cell>
          <cell r="AS29">
            <v>-6852124.5471999999</v>
          </cell>
          <cell r="AT29">
            <v>-7434328.7149</v>
          </cell>
          <cell r="AU29">
            <v>-7816281.2297</v>
          </cell>
          <cell r="AV29">
            <v>-8531026.2422000002</v>
          </cell>
          <cell r="AW29">
            <v>-8541939.2309000008</v>
          </cell>
          <cell r="AX29">
            <v>-7862923.3556000004</v>
          </cell>
          <cell r="AY29">
            <v>-7343398.1399999997</v>
          </cell>
          <cell r="AZ29">
            <v>-6921172.5557000004</v>
          </cell>
          <cell r="BA29">
            <v>-7304730.2506999997</v>
          </cell>
          <cell r="BB29">
            <v>-7340604.1234999998</v>
          </cell>
          <cell r="BC29">
            <v>-6495622.8095000004</v>
          </cell>
          <cell r="BD29">
            <v>-7132113.6046000002</v>
          </cell>
          <cell r="BE29">
            <v>-6917136.3153999997</v>
          </cell>
          <cell r="BF29">
            <v>-7504864.3361</v>
          </cell>
          <cell r="BG29">
            <v>-7890440.7490999997</v>
          </cell>
          <cell r="BH29">
            <v>-8611967.1403999999</v>
          </cell>
          <cell r="BI29">
            <v>-8622983.6677999999</v>
          </cell>
          <cell r="BJ29">
            <v>-7937525.4090999998</v>
          </cell>
          <cell r="BK29">
            <v>-7413071.0263999999</v>
          </cell>
          <cell r="BL29">
            <v>-6986839.4402000001</v>
          </cell>
          <cell r="BM29">
            <v>-7374036.2640000004</v>
          </cell>
          <cell r="BN29">
            <v>-7408635.4775</v>
          </cell>
          <cell r="BO29">
            <v>-6555823.0334000001</v>
          </cell>
          <cell r="BP29">
            <v>-7198212.7063999996</v>
          </cell>
          <cell r="BQ29">
            <v>-6981243.0498000002</v>
          </cell>
          <cell r="BR29">
            <v>-7574418.0228000004</v>
          </cell>
          <cell r="BS29">
            <v>-7963567.8869000003</v>
          </cell>
          <cell r="BT29">
            <v>-8691781.2501999997</v>
          </cell>
          <cell r="BU29">
            <v>-8702899.8752999995</v>
          </cell>
          <cell r="BV29">
            <v>-8011088.9194</v>
          </cell>
          <cell r="BW29">
            <v>-7481773.9912999999</v>
          </cell>
          <cell r="BX29">
            <v>-7051592.1667999998</v>
          </cell>
          <cell r="BY29">
            <v>-7442377.4611999998</v>
          </cell>
          <cell r="BZ29">
            <v>-7433960.4589999998</v>
          </cell>
          <cell r="CA29">
            <v>-6839707.7361000003</v>
          </cell>
          <cell r="CB29">
            <v>-7243952.5414000005</v>
          </cell>
          <cell r="CC29">
            <v>-7025604.1814000001</v>
          </cell>
          <cell r="CD29">
            <v>-7622548.3887</v>
          </cell>
          <cell r="CE29">
            <v>-8014171.0394000001</v>
          </cell>
          <cell r="CF29">
            <v>-8747011.7124000005</v>
          </cell>
          <cell r="CG29">
            <v>-8758200.9891999997</v>
          </cell>
          <cell r="CH29">
            <v>-8061994.0377000002</v>
          </cell>
          <cell r="CI29">
            <v>-7529315.6651999997</v>
          </cell>
          <cell r="CJ29">
            <v>-7096400.3246999998</v>
          </cell>
          <cell r="CK29">
            <v>-7489668.7972999997</v>
          </cell>
          <cell r="CL29">
            <v>-7551787.9002</v>
          </cell>
          <cell r="CM29">
            <v>-6682497.0937999999</v>
          </cell>
          <cell r="CN29">
            <v>-7337299.2621999998</v>
          </cell>
          <cell r="CO29">
            <v>-7116137.2330999998</v>
          </cell>
          <cell r="CP29">
            <v>-7720773.7566</v>
          </cell>
          <cell r="CQ29">
            <v>-8117442.9195999997</v>
          </cell>
          <cell r="CR29">
            <v>-8859727.0936999992</v>
          </cell>
          <cell r="CS29">
            <v>-8871060.5574999992</v>
          </cell>
          <cell r="CT29">
            <v>-8165882.1699000001</v>
          </cell>
          <cell r="CU29">
            <v>-7626339.6223999998</v>
          </cell>
          <cell r="CV29">
            <v>-7187845.6677000001</v>
          </cell>
          <cell r="CW29">
            <v>-7586181.8562000003</v>
          </cell>
          <cell r="CX29">
            <v>-7626810.8147</v>
          </cell>
          <cell r="CY29">
            <v>-6748884.0782000003</v>
          </cell>
          <cell r="CZ29">
            <v>-7410191.3488999996</v>
          </cell>
          <cell r="DA29">
            <v>-7186832.1967000002</v>
          </cell>
          <cell r="DB29">
            <v>-7797475.4559000004</v>
          </cell>
          <cell r="DC29">
            <v>-8198085.3117000004</v>
          </cell>
          <cell r="DD29">
            <v>-8947743.6765000001</v>
          </cell>
          <cell r="DE29">
            <v>-8959189.7328999992</v>
          </cell>
          <cell r="DF29">
            <v>-8247005.7817000002</v>
          </cell>
          <cell r="DG29">
            <v>-7702103.1695999997</v>
          </cell>
          <cell r="DH29">
            <v>-7259253.0147000002</v>
          </cell>
          <cell r="DI29">
            <v>-7661546.4588000001</v>
          </cell>
          <cell r="DJ29">
            <v>-7696468.4367000004</v>
          </cell>
          <cell r="DK29">
            <v>-6810523.3706</v>
          </cell>
          <cell r="DL29">
            <v>-7477870.5296</v>
          </cell>
          <cell r="DM29">
            <v>-7252471.3804000001</v>
          </cell>
          <cell r="DN29">
            <v>-7868691.8021999998</v>
          </cell>
          <cell r="DO29">
            <v>-8272960.5303999996</v>
          </cell>
          <cell r="DP29">
            <v>-9029465.7166000009</v>
          </cell>
          <cell r="DQ29">
            <v>-9041016.3137999997</v>
          </cell>
          <cell r="DR29">
            <v>-8322327.8022999996</v>
          </cell>
          <cell r="DS29">
            <v>-7772448.4550999999</v>
          </cell>
          <cell r="DT29">
            <v>-7325553.6353000002</v>
          </cell>
          <cell r="DU29">
            <v>-7731521.3302999996</v>
          </cell>
          <cell r="DV29">
            <v>-7730372.3861999996</v>
          </cell>
          <cell r="DW29">
            <v>-7112425.2147000004</v>
          </cell>
          <cell r="DX29">
            <v>-7532788.3426999999</v>
          </cell>
          <cell r="DY29">
            <v>-7305733.8503</v>
          </cell>
          <cell r="DZ29">
            <v>-7926479.8222000003</v>
          </cell>
          <cell r="EA29">
            <v>-8333717.5159999998</v>
          </cell>
          <cell r="EB29">
            <v>-9095778.5109000001</v>
          </cell>
          <cell r="EC29">
            <v>-9107413.9341000002</v>
          </cell>
          <cell r="ED29">
            <v>-8383447.3443999998</v>
          </cell>
          <cell r="EE29">
            <v>-7829529.6599000003</v>
          </cell>
          <cell r="EF29">
            <v>-7379352.8236999996</v>
          </cell>
          <cell r="EG29">
            <v>-7788301.9637000002</v>
          </cell>
        </row>
        <row r="30">
          <cell r="B30" t="str">
            <v>S_Loads_GES_UFE_TLoss_3-83</v>
          </cell>
          <cell r="C30">
            <v>-210030.30059999999</v>
          </cell>
          <cell r="D30">
            <v>-195178.73850000001</v>
          </cell>
          <cell r="E30">
            <v>-208953.70800000001</v>
          </cell>
          <cell r="F30">
            <v>-206244.2156</v>
          </cell>
          <cell r="G30">
            <v>-182603.14809999999</v>
          </cell>
          <cell r="H30">
            <v>-200056.8475</v>
          </cell>
          <cell r="I30">
            <v>-194804.45790000001</v>
          </cell>
          <cell r="J30">
            <v>-210283.74069999999</v>
          </cell>
          <cell r="K30">
            <v>-223321.68160000001</v>
          </cell>
          <cell r="L30">
            <v>-245855.75080000001</v>
          </cell>
          <cell r="M30">
            <v>-243984.37359999999</v>
          </cell>
          <cell r="N30">
            <v>-225056.93969999999</v>
          </cell>
          <cell r="O30">
            <v>-209620.8204</v>
          </cell>
          <cell r="P30">
            <v>-196694.94200000001</v>
          </cell>
          <cell r="Q30">
            <v>-208872.18160000001</v>
          </cell>
          <cell r="R30">
            <v>-210111.21100000001</v>
          </cell>
          <cell r="S30">
            <v>-185548.82879999999</v>
          </cell>
          <cell r="T30">
            <v>-203416.36910000001</v>
          </cell>
          <cell r="U30">
            <v>-197313.67420000001</v>
          </cell>
          <cell r="V30">
            <v>-214625.53599999999</v>
          </cell>
          <cell r="W30">
            <v>-227016.77609999999</v>
          </cell>
          <cell r="X30">
            <v>-248787.5104</v>
          </cell>
          <cell r="Y30">
            <v>-248742.45670000001</v>
          </cell>
          <cell r="Z30">
            <v>-228630.91329999999</v>
          </cell>
          <cell r="AA30">
            <v>-211989.06520000001</v>
          </cell>
          <cell r="AB30">
            <v>-199974.23269999999</v>
          </cell>
          <cell r="AC30">
            <v>-211994.2923</v>
          </cell>
          <cell r="AD30">
            <v>-213545.9516</v>
          </cell>
          <cell r="AE30">
            <v>-196577.35680000001</v>
          </cell>
          <cell r="AF30">
            <v>-207433.0001</v>
          </cell>
          <cell r="AG30">
            <v>-201203.7936</v>
          </cell>
          <cell r="AH30">
            <v>-218783.74419999999</v>
          </cell>
          <cell r="AI30">
            <v>-231351.03150000001</v>
          </cell>
          <cell r="AJ30">
            <v>-253437.20509999999</v>
          </cell>
          <cell r="AK30">
            <v>-253416.65960000001</v>
          </cell>
          <cell r="AL30">
            <v>-232918.7231</v>
          </cell>
          <cell r="AM30">
            <v>-215995.1306</v>
          </cell>
          <cell r="AN30">
            <v>-203763.54860000001</v>
          </cell>
          <cell r="AO30">
            <v>-215920.77290000001</v>
          </cell>
          <cell r="AP30">
            <v>-218211.6617</v>
          </cell>
          <cell r="AQ30">
            <v>-192818.522</v>
          </cell>
          <cell r="AR30">
            <v>-211277.76149999999</v>
          </cell>
          <cell r="AS30">
            <v>-204931.97200000001</v>
          </cell>
          <cell r="AT30">
            <v>-222795.98699999999</v>
          </cell>
          <cell r="AU30">
            <v>-235537.15729999999</v>
          </cell>
          <cell r="AV30">
            <v>-257986.5477</v>
          </cell>
          <cell r="AW30">
            <v>-257947.9639</v>
          </cell>
          <cell r="AX30">
            <v>-237087.70120000001</v>
          </cell>
          <cell r="AY30">
            <v>-219877.13759999999</v>
          </cell>
          <cell r="AZ30">
            <v>-207393.98480000001</v>
          </cell>
          <cell r="BA30">
            <v>-219716.5056</v>
          </cell>
          <cell r="BB30">
            <v>-220645.4981</v>
          </cell>
          <cell r="BC30">
            <v>-194985.45480000001</v>
          </cell>
          <cell r="BD30">
            <v>-213628.67939999999</v>
          </cell>
          <cell r="BE30">
            <v>-207206.25030000001</v>
          </cell>
          <cell r="BF30">
            <v>-225245.8548</v>
          </cell>
          <cell r="BG30">
            <v>-238105.11540000001</v>
          </cell>
          <cell r="BH30">
            <v>-260774.8916</v>
          </cell>
          <cell r="BI30">
            <v>-260734.1097</v>
          </cell>
          <cell r="BJ30">
            <v>-239636.5778</v>
          </cell>
          <cell r="BK30">
            <v>-222235.6875</v>
          </cell>
          <cell r="BL30">
            <v>-209604.62280000001</v>
          </cell>
          <cell r="BM30">
            <v>-222032.40419999999</v>
          </cell>
          <cell r="BN30">
            <v>-222918.755</v>
          </cell>
          <cell r="BO30">
            <v>-196998.20259999999</v>
          </cell>
          <cell r="BP30">
            <v>-215828.32440000001</v>
          </cell>
          <cell r="BQ30">
            <v>-209338.70079999999</v>
          </cell>
          <cell r="BR30">
            <v>-227559.86929999999</v>
          </cell>
          <cell r="BS30">
            <v>-240548.45189999999</v>
          </cell>
          <cell r="BT30">
            <v>-263447.55829999998</v>
          </cell>
          <cell r="BU30">
            <v>-263407.60159999999</v>
          </cell>
          <cell r="BV30">
            <v>-242082.24280000001</v>
          </cell>
          <cell r="BW30">
            <v>-224498.62520000001</v>
          </cell>
          <cell r="BX30">
            <v>-211727.20850000001</v>
          </cell>
          <cell r="BY30">
            <v>-224270.2298</v>
          </cell>
          <cell r="BZ30">
            <v>-223756.38320000001</v>
          </cell>
          <cell r="CA30">
            <v>-205983.785</v>
          </cell>
          <cell r="CB30">
            <v>-217355.87609999999</v>
          </cell>
          <cell r="CC30">
            <v>-210817.3683</v>
          </cell>
          <cell r="CD30">
            <v>-229169.7384</v>
          </cell>
          <cell r="CE30">
            <v>-242264.08530000001</v>
          </cell>
          <cell r="CF30">
            <v>-265309.98340000003</v>
          </cell>
          <cell r="CG30">
            <v>-265297.95039999997</v>
          </cell>
          <cell r="CH30">
            <v>-243799.74429999999</v>
          </cell>
          <cell r="CI30">
            <v>-226087.43369999999</v>
          </cell>
          <cell r="CJ30">
            <v>-213243.60509999999</v>
          </cell>
          <cell r="CK30">
            <v>-225864.52840000001</v>
          </cell>
          <cell r="CL30">
            <v>-227647.34580000001</v>
          </cell>
          <cell r="CM30">
            <v>-201189.70110000001</v>
          </cell>
          <cell r="CN30">
            <v>-220426.53210000001</v>
          </cell>
          <cell r="CO30">
            <v>-213805.23879999999</v>
          </cell>
          <cell r="CP30">
            <v>-232427.24189999999</v>
          </cell>
          <cell r="CQ30">
            <v>-245702.8107</v>
          </cell>
          <cell r="CR30">
            <v>-269093.94709999999</v>
          </cell>
          <cell r="CS30">
            <v>-269068.8627</v>
          </cell>
          <cell r="CT30">
            <v>-247278.2953</v>
          </cell>
          <cell r="CU30">
            <v>-229325.6243</v>
          </cell>
          <cell r="CV30">
            <v>-216274.75339999999</v>
          </cell>
          <cell r="CW30">
            <v>-229067.6937</v>
          </cell>
          <cell r="CX30">
            <v>-230161.8897</v>
          </cell>
          <cell r="CY30">
            <v>-203423.86610000001</v>
          </cell>
          <cell r="CZ30">
            <v>-222874.85159999999</v>
          </cell>
          <cell r="DA30">
            <v>-216185.0343</v>
          </cell>
          <cell r="DB30">
            <v>-235016.35920000001</v>
          </cell>
          <cell r="DC30">
            <v>-248440.78969999999</v>
          </cell>
          <cell r="DD30">
            <v>-272089.65059999999</v>
          </cell>
          <cell r="DE30">
            <v>-272074.29950000002</v>
          </cell>
          <cell r="DF30">
            <v>-250039.28570000001</v>
          </cell>
          <cell r="DG30">
            <v>-231893.80009999999</v>
          </cell>
          <cell r="DH30">
            <v>-218696.3553</v>
          </cell>
          <cell r="DI30">
            <v>-231617.7052</v>
          </cell>
          <cell r="DJ30">
            <v>-232531.51990000001</v>
          </cell>
          <cell r="DK30">
            <v>-205531.826</v>
          </cell>
          <cell r="DL30">
            <v>-225180.25109999999</v>
          </cell>
          <cell r="DM30">
            <v>-218424.58970000001</v>
          </cell>
          <cell r="DN30">
            <v>-237448.106</v>
          </cell>
          <cell r="DO30">
            <v>-251007.54209999999</v>
          </cell>
          <cell r="DP30">
            <v>-274897.16409999999</v>
          </cell>
          <cell r="DQ30">
            <v>-274889.5624</v>
          </cell>
          <cell r="DR30">
            <v>-252621.4234</v>
          </cell>
          <cell r="DS30">
            <v>-234295.8824</v>
          </cell>
          <cell r="DT30">
            <v>-220959.4454</v>
          </cell>
          <cell r="DU30">
            <v>-233997.7211</v>
          </cell>
          <cell r="DV30">
            <v>-233729.38879999999</v>
          </cell>
          <cell r="DW30">
            <v>-215177.03909999999</v>
          </cell>
          <cell r="DX30">
            <v>-227089.6943</v>
          </cell>
          <cell r="DY30">
            <v>-220275.33009999999</v>
          </cell>
          <cell r="DZ30">
            <v>-239446.51449999999</v>
          </cell>
          <cell r="EA30">
            <v>-253128.06580000001</v>
          </cell>
          <cell r="EB30">
            <v>-277190.065</v>
          </cell>
          <cell r="EC30">
            <v>-277213.75390000001</v>
          </cell>
          <cell r="ED30">
            <v>-254737.09899999999</v>
          </cell>
          <cell r="EE30">
            <v>-236253.4993</v>
          </cell>
          <cell r="EF30">
            <v>-222824.59460000001</v>
          </cell>
          <cell r="EG30">
            <v>-235951.46470000001</v>
          </cell>
        </row>
        <row r="31">
          <cell r="B31" t="str">
            <v>S_Nuclear_Diablo_3-95</v>
          </cell>
          <cell r="C31">
            <v>914064.41280000005</v>
          </cell>
          <cell r="D31">
            <v>1212587.3711999999</v>
          </cell>
          <cell r="E31">
            <v>1584621.1224</v>
          </cell>
          <cell r="F31">
            <v>1675130.4336000001</v>
          </cell>
          <cell r="G31">
            <v>1516147.8528</v>
          </cell>
          <cell r="H31">
            <v>1680133.2383999999</v>
          </cell>
          <cell r="I31">
            <v>1563584.2560000001</v>
          </cell>
          <cell r="J31">
            <v>1659230.112</v>
          </cell>
          <cell r="K31">
            <v>1629981.7919999999</v>
          </cell>
          <cell r="L31">
            <v>1688732.5392</v>
          </cell>
          <cell r="M31">
            <v>1606453.2816000001</v>
          </cell>
          <cell r="N31">
            <v>1629430.632</v>
          </cell>
          <cell r="O31">
            <v>849253.4976</v>
          </cell>
          <cell r="P31">
            <v>1245054.24</v>
          </cell>
          <cell r="Q31">
            <v>1584621.1224</v>
          </cell>
          <cell r="R31">
            <v>1675130.4336000001</v>
          </cell>
          <cell r="S31">
            <v>1516147.8528</v>
          </cell>
          <cell r="T31">
            <v>1680133.2383999999</v>
          </cell>
          <cell r="U31">
            <v>1563584.2560000001</v>
          </cell>
          <cell r="V31">
            <v>820578.84719999996</v>
          </cell>
          <cell r="W31">
            <v>1584804.2016</v>
          </cell>
          <cell r="X31">
            <v>1688732.5392</v>
          </cell>
          <cell r="Y31">
            <v>1606453.2816000001</v>
          </cell>
          <cell r="Z31">
            <v>1629430.632</v>
          </cell>
          <cell r="AA31">
            <v>1632351.7727999999</v>
          </cell>
          <cell r="AB31">
            <v>1602943.7039999999</v>
          </cell>
          <cell r="AC31">
            <v>1584621.1224</v>
          </cell>
          <cell r="AD31">
            <v>1675130.4336000001</v>
          </cell>
          <cell r="AE31">
            <v>1570295.9904</v>
          </cell>
          <cell r="AF31">
            <v>1680133.2383999999</v>
          </cell>
          <cell r="AG31">
            <v>1508992.1712</v>
          </cell>
          <cell r="AH31">
            <v>870395.12639999995</v>
          </cell>
          <cell r="AI31">
            <v>1616368.7039999999</v>
          </cell>
          <cell r="AJ31">
            <v>1688732.5392</v>
          </cell>
          <cell r="AK31">
            <v>1606453.2816000001</v>
          </cell>
          <cell r="AL31">
            <v>1629430.632</v>
          </cell>
          <cell r="AM31">
            <v>1632351.7727999999</v>
          </cell>
          <cell r="AN31">
            <v>1602943.7039999999</v>
          </cell>
          <cell r="AO31">
            <v>1584621.1224</v>
          </cell>
          <cell r="AP31">
            <v>1675130.4336000001</v>
          </cell>
          <cell r="AQ31">
            <v>816873.9216</v>
          </cell>
          <cell r="AR31">
            <v>1505453.5488</v>
          </cell>
          <cell r="AS31">
            <v>1563584.2560000001</v>
          </cell>
          <cell r="AT31">
            <v>1659230.112</v>
          </cell>
          <cell r="AU31">
            <v>1629981.7919999999</v>
          </cell>
          <cell r="AV31">
            <v>1688732.5392</v>
          </cell>
          <cell r="AW31">
            <v>1606453.2816000001</v>
          </cell>
          <cell r="AX31">
            <v>1629430.632</v>
          </cell>
          <cell r="AY31">
            <v>1632351.7727999999</v>
          </cell>
          <cell r="AZ31">
            <v>1602943.7039999999</v>
          </cell>
          <cell r="BA31">
            <v>1584621.1224</v>
          </cell>
          <cell r="BB31">
            <v>1675130.4336000001</v>
          </cell>
          <cell r="BC31">
            <v>780317.22</v>
          </cell>
          <cell r="BD31">
            <v>1529850.9743999999</v>
          </cell>
          <cell r="BE31">
            <v>1563584.2560000001</v>
          </cell>
          <cell r="BF31">
            <v>1659230.112</v>
          </cell>
          <cell r="BG31">
            <v>1629981.7919999999</v>
          </cell>
          <cell r="BH31">
            <v>1688732.5392</v>
          </cell>
          <cell r="BI31">
            <v>1606453.2816000001</v>
          </cell>
          <cell r="BJ31">
            <v>1548307.368</v>
          </cell>
          <cell r="BK31">
            <v>837105.05279999995</v>
          </cell>
          <cell r="BL31">
            <v>1508719.7616000001</v>
          </cell>
          <cell r="BM31">
            <v>1584621.1224</v>
          </cell>
          <cell r="BN31">
            <v>1675130.4336000001</v>
          </cell>
          <cell r="BO31">
            <v>1516147.8528</v>
          </cell>
          <cell r="BP31">
            <v>1680133.2383999999</v>
          </cell>
          <cell r="BQ31">
            <v>1563584.2560000001</v>
          </cell>
          <cell r="BR31">
            <v>1659230.112</v>
          </cell>
          <cell r="BS31">
            <v>1629981.7919999999</v>
          </cell>
          <cell r="BT31">
            <v>1688732.5392</v>
          </cell>
          <cell r="BU31">
            <v>1606453.2816000001</v>
          </cell>
          <cell r="BV31">
            <v>1520337.5663999999</v>
          </cell>
          <cell r="BW31">
            <v>795246.72</v>
          </cell>
          <cell r="BX31">
            <v>1536667.8744000001</v>
          </cell>
          <cell r="BY31">
            <v>1584621.1224</v>
          </cell>
          <cell r="BZ31">
            <v>1675130.4336000001</v>
          </cell>
          <cell r="CA31">
            <v>1570295.9904</v>
          </cell>
          <cell r="CB31">
            <v>1680133.2383999999</v>
          </cell>
          <cell r="CC31">
            <v>1563584.2560000001</v>
          </cell>
          <cell r="CD31">
            <v>820578.84719999996</v>
          </cell>
          <cell r="CE31">
            <v>1584804.2016</v>
          </cell>
          <cell r="CF31">
            <v>1688732.5392</v>
          </cell>
          <cell r="CG31">
            <v>1606453.2816000001</v>
          </cell>
          <cell r="CH31">
            <v>1629430.632</v>
          </cell>
          <cell r="CI31">
            <v>1632351.7727999999</v>
          </cell>
          <cell r="CJ31">
            <v>1602943.7039999999</v>
          </cell>
          <cell r="CK31">
            <v>1584621.1224</v>
          </cell>
          <cell r="CL31">
            <v>1675130.4336000001</v>
          </cell>
          <cell r="CM31">
            <v>1516147.8528</v>
          </cell>
          <cell r="CN31">
            <v>1680133.2383999999</v>
          </cell>
          <cell r="CO31">
            <v>1536288.2135999999</v>
          </cell>
          <cell r="CP31">
            <v>856782.03839999996</v>
          </cell>
          <cell r="CQ31">
            <v>1602755.6159999999</v>
          </cell>
          <cell r="CR31">
            <v>1688732.5392</v>
          </cell>
          <cell r="CS31">
            <v>1606453.2816000001</v>
          </cell>
          <cell r="CT31">
            <v>1629430.632</v>
          </cell>
          <cell r="CU31">
            <v>1632351.7727999999</v>
          </cell>
          <cell r="CV31">
            <v>1602943.7039999999</v>
          </cell>
          <cell r="CW31">
            <v>1584621.1224</v>
          </cell>
          <cell r="CX31">
            <v>1675130.4336000001</v>
          </cell>
          <cell r="CY31">
            <v>843769.07279999997</v>
          </cell>
          <cell r="CZ31">
            <v>1478579.7504</v>
          </cell>
          <cell r="DA31">
            <v>1563584.2560000001</v>
          </cell>
          <cell r="DB31">
            <v>1659230.112</v>
          </cell>
          <cell r="DC31">
            <v>1629981.7919999999</v>
          </cell>
          <cell r="DD31">
            <v>1688732.5392</v>
          </cell>
          <cell r="DE31">
            <v>1606453.2816000001</v>
          </cell>
          <cell r="DF31">
            <v>1629430.632</v>
          </cell>
          <cell r="DG31">
            <v>1632351.7727999999</v>
          </cell>
          <cell r="DH31">
            <v>1602943.7039999999</v>
          </cell>
          <cell r="DI31">
            <v>1584621.1224</v>
          </cell>
          <cell r="DJ31">
            <v>1675130.4336000001</v>
          </cell>
          <cell r="DK31">
            <v>807570.20640000002</v>
          </cell>
          <cell r="DL31">
            <v>1502526.9264</v>
          </cell>
          <cell r="DM31">
            <v>1563584.2560000001</v>
          </cell>
          <cell r="DN31">
            <v>1659230.112</v>
          </cell>
          <cell r="DO31">
            <v>1629981.7919999999</v>
          </cell>
          <cell r="DP31">
            <v>1688732.5392</v>
          </cell>
          <cell r="DQ31">
            <v>1606453.2816000001</v>
          </cell>
          <cell r="DR31">
            <v>1575348.456</v>
          </cell>
          <cell r="DS31">
            <v>837105.05279999995</v>
          </cell>
          <cell r="DT31">
            <v>1481798.6351999999</v>
          </cell>
          <cell r="DU31">
            <v>1584621.1224</v>
          </cell>
          <cell r="DV31">
            <v>1675130.4336000001</v>
          </cell>
          <cell r="DW31">
            <v>1570295.9904</v>
          </cell>
          <cell r="DX31">
            <v>1680133.2383999999</v>
          </cell>
          <cell r="DY31">
            <v>1563584.2560000001</v>
          </cell>
          <cell r="DZ31">
            <v>1659230.112</v>
          </cell>
          <cell r="EA31">
            <v>1629981.7919999999</v>
          </cell>
          <cell r="EB31">
            <v>1688732.5392</v>
          </cell>
          <cell r="EC31">
            <v>1606453.2816000001</v>
          </cell>
          <cell r="ED31">
            <v>1520337.5663999999</v>
          </cell>
          <cell r="EE31">
            <v>795246.72</v>
          </cell>
          <cell r="EF31">
            <v>1536667.8744000001</v>
          </cell>
          <cell r="EG31">
            <v>1584621.1224</v>
          </cell>
        </row>
        <row r="32">
          <cell r="B32" t="str">
            <v>S_PGE_Owned_Fuel_Cell_Energy_3-846</v>
          </cell>
          <cell r="N32">
            <v>1670.4</v>
          </cell>
          <cell r="O32">
            <v>1726.08</v>
          </cell>
          <cell r="P32">
            <v>1670.4</v>
          </cell>
          <cell r="Q32">
            <v>1726.08</v>
          </cell>
          <cell r="R32">
            <v>1726.08</v>
          </cell>
          <cell r="S32">
            <v>1559.04</v>
          </cell>
          <cell r="T32">
            <v>1726.08</v>
          </cell>
          <cell r="U32">
            <v>1670.4</v>
          </cell>
          <cell r="V32">
            <v>1726.08</v>
          </cell>
          <cell r="W32">
            <v>1670.4</v>
          </cell>
          <cell r="X32">
            <v>1726.08</v>
          </cell>
          <cell r="Y32">
            <v>1726.08</v>
          </cell>
          <cell r="Z32">
            <v>1670.4</v>
          </cell>
          <cell r="AA32">
            <v>1726.08</v>
          </cell>
          <cell r="AB32">
            <v>1670.4</v>
          </cell>
          <cell r="AC32">
            <v>1726.08</v>
          </cell>
          <cell r="AD32">
            <v>1726.08</v>
          </cell>
          <cell r="AE32">
            <v>1614.72</v>
          </cell>
          <cell r="AF32">
            <v>1726.08</v>
          </cell>
          <cell r="AG32">
            <v>1670.4</v>
          </cell>
          <cell r="AH32">
            <v>1726.08</v>
          </cell>
          <cell r="AI32">
            <v>1670.4</v>
          </cell>
          <cell r="AJ32">
            <v>1726.08</v>
          </cell>
          <cell r="AK32">
            <v>1726.08</v>
          </cell>
          <cell r="AL32">
            <v>1670.4</v>
          </cell>
          <cell r="AM32">
            <v>1726.08</v>
          </cell>
          <cell r="AN32">
            <v>1670.4</v>
          </cell>
          <cell r="AO32">
            <v>1726.08</v>
          </cell>
          <cell r="AP32">
            <v>1726.08</v>
          </cell>
          <cell r="AQ32">
            <v>1559.04</v>
          </cell>
          <cell r="AR32">
            <v>1726.08</v>
          </cell>
          <cell r="AS32">
            <v>1670.4</v>
          </cell>
          <cell r="AT32">
            <v>1726.08</v>
          </cell>
          <cell r="AU32">
            <v>1670.4</v>
          </cell>
          <cell r="AV32">
            <v>1726.08</v>
          </cell>
          <cell r="AW32">
            <v>1726.08</v>
          </cell>
          <cell r="AX32">
            <v>1670.4</v>
          </cell>
          <cell r="AY32">
            <v>1726.08</v>
          </cell>
          <cell r="AZ32">
            <v>1670.4</v>
          </cell>
          <cell r="BA32">
            <v>1726.08</v>
          </cell>
          <cell r="BB32">
            <v>1726.08</v>
          </cell>
          <cell r="BC32">
            <v>1559.04</v>
          </cell>
          <cell r="BD32">
            <v>1726.08</v>
          </cell>
          <cell r="BE32">
            <v>1670.4</v>
          </cell>
          <cell r="BF32">
            <v>1726.08</v>
          </cell>
          <cell r="BG32">
            <v>1670.4</v>
          </cell>
          <cell r="BH32">
            <v>1726.08</v>
          </cell>
          <cell r="BI32">
            <v>1726.08</v>
          </cell>
          <cell r="BJ32">
            <v>1670.4</v>
          </cell>
          <cell r="BK32">
            <v>1726.08</v>
          </cell>
          <cell r="BL32">
            <v>1670.4</v>
          </cell>
          <cell r="BM32">
            <v>1726.08</v>
          </cell>
          <cell r="BN32">
            <v>1726.08</v>
          </cell>
          <cell r="BO32">
            <v>1559.04</v>
          </cell>
          <cell r="BP32">
            <v>1726.08</v>
          </cell>
          <cell r="BQ32">
            <v>1670.4</v>
          </cell>
          <cell r="BR32">
            <v>1726.08</v>
          </cell>
          <cell r="BS32">
            <v>1670.4</v>
          </cell>
          <cell r="BT32">
            <v>1726.08</v>
          </cell>
          <cell r="BU32">
            <v>1726.08</v>
          </cell>
          <cell r="BV32">
            <v>1670.4</v>
          </cell>
          <cell r="BW32">
            <v>1726.08</v>
          </cell>
          <cell r="BX32">
            <v>1670.4</v>
          </cell>
          <cell r="BY32">
            <v>1726.08</v>
          </cell>
          <cell r="BZ32">
            <v>1726.08</v>
          </cell>
          <cell r="CA32">
            <v>1614.72</v>
          </cell>
          <cell r="CB32">
            <v>1726.08</v>
          </cell>
          <cell r="CC32">
            <v>1670.4</v>
          </cell>
          <cell r="CD32">
            <v>1726.08</v>
          </cell>
          <cell r="CE32">
            <v>1670.4</v>
          </cell>
          <cell r="CF32">
            <v>1726.08</v>
          </cell>
          <cell r="CG32">
            <v>1726.08</v>
          </cell>
          <cell r="CH32">
            <v>1670.4</v>
          </cell>
          <cell r="CI32">
            <v>1726.08</v>
          </cell>
          <cell r="CJ32">
            <v>1670.4</v>
          </cell>
          <cell r="CK32">
            <v>1726.08</v>
          </cell>
          <cell r="CL32">
            <v>1726.08</v>
          </cell>
          <cell r="CM32">
            <v>1559.04</v>
          </cell>
          <cell r="CN32">
            <v>1726.08</v>
          </cell>
          <cell r="CO32">
            <v>1670.4</v>
          </cell>
          <cell r="CP32">
            <v>1726.08</v>
          </cell>
          <cell r="CQ32">
            <v>1670.4</v>
          </cell>
          <cell r="CR32">
            <v>1726.08</v>
          </cell>
          <cell r="CS32">
            <v>1726.08</v>
          </cell>
          <cell r="CT32">
            <v>1670.4</v>
          </cell>
          <cell r="CU32">
            <v>1726.08</v>
          </cell>
          <cell r="CV32">
            <v>1670.4</v>
          </cell>
          <cell r="CW32">
            <v>1726.08</v>
          </cell>
          <cell r="CX32">
            <v>1726.08</v>
          </cell>
          <cell r="CY32">
            <v>1559.04</v>
          </cell>
          <cell r="CZ32">
            <v>1726.08</v>
          </cell>
          <cell r="DA32">
            <v>1670.4</v>
          </cell>
          <cell r="DB32">
            <v>1726.08</v>
          </cell>
          <cell r="DC32">
            <v>1670.4</v>
          </cell>
          <cell r="DD32">
            <v>1726.08</v>
          </cell>
          <cell r="DE32">
            <v>1726.08</v>
          </cell>
          <cell r="DF32">
            <v>1670.4</v>
          </cell>
          <cell r="DG32">
            <v>1726.08</v>
          </cell>
          <cell r="DH32">
            <v>1670.4</v>
          </cell>
          <cell r="DI32">
            <v>1726.08</v>
          </cell>
          <cell r="DJ32">
            <v>1726.08</v>
          </cell>
          <cell r="DK32">
            <v>1559.04</v>
          </cell>
          <cell r="DL32">
            <v>1726.08</v>
          </cell>
          <cell r="DM32">
            <v>1670.4</v>
          </cell>
          <cell r="DN32">
            <v>1726.08</v>
          </cell>
          <cell r="DO32">
            <v>1670.4</v>
          </cell>
          <cell r="DP32">
            <v>1726.08</v>
          </cell>
          <cell r="DQ32">
            <v>1726.08</v>
          </cell>
          <cell r="DR32">
            <v>1670.4</v>
          </cell>
          <cell r="DS32">
            <v>1726.08</v>
          </cell>
          <cell r="DT32">
            <v>1670.4</v>
          </cell>
          <cell r="DU32">
            <v>1726.08</v>
          </cell>
          <cell r="DV32">
            <v>1726.08</v>
          </cell>
          <cell r="DW32">
            <v>1614.72</v>
          </cell>
          <cell r="DX32">
            <v>1726.08</v>
          </cell>
          <cell r="DY32">
            <v>1670.4</v>
          </cell>
          <cell r="DZ32">
            <v>1726.08</v>
          </cell>
          <cell r="EA32">
            <v>1670.4</v>
          </cell>
          <cell r="EB32">
            <v>1726.08</v>
          </cell>
          <cell r="EC32">
            <v>1726.08</v>
          </cell>
        </row>
        <row r="33">
          <cell r="B33" t="str">
            <v>S_PGE_Owned_Fuel_Cell_NG_3-845</v>
          </cell>
        </row>
        <row r="34">
          <cell r="B34" t="str">
            <v>S_Puget_Return_3-102</v>
          </cell>
          <cell r="C34">
            <v>0</v>
          </cell>
          <cell r="D34">
            <v>-72799.991999999998</v>
          </cell>
          <cell r="E34">
            <v>-118800</v>
          </cell>
          <cell r="F34">
            <v>-108000</v>
          </cell>
          <cell r="G34">
            <v>-108000</v>
          </cell>
          <cell r="H34">
            <v>0</v>
          </cell>
          <cell r="I34">
            <v>0</v>
          </cell>
          <cell r="J34">
            <v>0</v>
          </cell>
          <cell r="K34">
            <v>0</v>
          </cell>
          <cell r="L34">
            <v>0</v>
          </cell>
          <cell r="M34">
            <v>0</v>
          </cell>
          <cell r="N34">
            <v>0</v>
          </cell>
          <cell r="O34">
            <v>0</v>
          </cell>
          <cell r="P34">
            <v>-72800.006399999998</v>
          </cell>
          <cell r="Q34">
            <v>-124200</v>
          </cell>
          <cell r="R34">
            <v>-113400</v>
          </cell>
          <cell r="S34">
            <v>-108000</v>
          </cell>
          <cell r="T34">
            <v>0</v>
          </cell>
          <cell r="U34">
            <v>0</v>
          </cell>
          <cell r="V34">
            <v>0</v>
          </cell>
          <cell r="W34">
            <v>0</v>
          </cell>
          <cell r="X34">
            <v>0</v>
          </cell>
          <cell r="Y34">
            <v>0</v>
          </cell>
          <cell r="Z34">
            <v>0</v>
          </cell>
          <cell r="AA34">
            <v>0</v>
          </cell>
          <cell r="AB34">
            <v>-78200.001600000003</v>
          </cell>
          <cell r="AC34">
            <v>-113400</v>
          </cell>
          <cell r="AD34">
            <v>-113400</v>
          </cell>
          <cell r="AE34">
            <v>-113400</v>
          </cell>
          <cell r="AF34">
            <v>0</v>
          </cell>
          <cell r="AG34">
            <v>0</v>
          </cell>
          <cell r="AH34">
            <v>0</v>
          </cell>
          <cell r="AI34">
            <v>0</v>
          </cell>
          <cell r="AJ34">
            <v>0</v>
          </cell>
          <cell r="AK34">
            <v>0</v>
          </cell>
          <cell r="AL34">
            <v>0</v>
          </cell>
          <cell r="AM34">
            <v>0</v>
          </cell>
          <cell r="AN34">
            <v>-78200.001600000003</v>
          </cell>
          <cell r="AO34">
            <v>-108000</v>
          </cell>
          <cell r="AP34">
            <v>-118800</v>
          </cell>
          <cell r="AQ34">
            <v>-108000</v>
          </cell>
          <cell r="AR34">
            <v>0</v>
          </cell>
          <cell r="AS34">
            <v>0</v>
          </cell>
          <cell r="AT34">
            <v>0</v>
          </cell>
          <cell r="AU34">
            <v>0</v>
          </cell>
          <cell r="AV34">
            <v>0</v>
          </cell>
          <cell r="AW34">
            <v>0</v>
          </cell>
          <cell r="AX34">
            <v>0</v>
          </cell>
          <cell r="AY34">
            <v>0</v>
          </cell>
          <cell r="AZ34">
            <v>-72800</v>
          </cell>
          <cell r="BA34">
            <v>-113400</v>
          </cell>
          <cell r="BB34">
            <v>-118800</v>
          </cell>
          <cell r="BC34">
            <v>-108000</v>
          </cell>
          <cell r="BD34">
            <v>0</v>
          </cell>
          <cell r="BE34">
            <v>0</v>
          </cell>
          <cell r="BF34">
            <v>0</v>
          </cell>
          <cell r="BG34">
            <v>0</v>
          </cell>
          <cell r="BH34">
            <v>0</v>
          </cell>
          <cell r="BI34">
            <v>0</v>
          </cell>
          <cell r="BJ34">
            <v>0</v>
          </cell>
          <cell r="BK34">
            <v>0</v>
          </cell>
          <cell r="BL34">
            <v>-67399.991999999998</v>
          </cell>
          <cell r="BM34">
            <v>-118800</v>
          </cell>
          <cell r="BN34">
            <v>-113400</v>
          </cell>
          <cell r="BO34">
            <v>-108000</v>
          </cell>
          <cell r="BP34">
            <v>0</v>
          </cell>
          <cell r="BQ34">
            <v>0</v>
          </cell>
          <cell r="BR34">
            <v>0</v>
          </cell>
          <cell r="BS34">
            <v>0</v>
          </cell>
          <cell r="BT34">
            <v>0</v>
          </cell>
          <cell r="BU34">
            <v>0</v>
          </cell>
          <cell r="BV34">
            <v>0</v>
          </cell>
          <cell r="BW34">
            <v>0</v>
          </cell>
          <cell r="BX34">
            <v>-72800</v>
          </cell>
          <cell r="BY34">
            <v>-118800</v>
          </cell>
          <cell r="BZ34">
            <v>-108000</v>
          </cell>
          <cell r="CA34">
            <v>-113400</v>
          </cell>
          <cell r="CB34">
            <v>0</v>
          </cell>
          <cell r="CC34">
            <v>0</v>
          </cell>
          <cell r="CD34">
            <v>0</v>
          </cell>
          <cell r="CE34">
            <v>0</v>
          </cell>
          <cell r="CF34">
            <v>0</v>
          </cell>
          <cell r="CG34">
            <v>0</v>
          </cell>
          <cell r="CH34">
            <v>0</v>
          </cell>
          <cell r="CI34">
            <v>0</v>
          </cell>
          <cell r="CJ34">
            <v>-78200.001600000003</v>
          </cell>
          <cell r="CK34">
            <v>-113400</v>
          </cell>
          <cell r="CL34">
            <v>-113400</v>
          </cell>
          <cell r="CM34">
            <v>-108000</v>
          </cell>
          <cell r="CN34">
            <v>0</v>
          </cell>
          <cell r="CO34">
            <v>0</v>
          </cell>
          <cell r="CP34">
            <v>0</v>
          </cell>
          <cell r="CQ34">
            <v>0</v>
          </cell>
          <cell r="CR34">
            <v>0</v>
          </cell>
          <cell r="CS34">
            <v>0</v>
          </cell>
          <cell r="CT34">
            <v>0</v>
          </cell>
          <cell r="CU34">
            <v>0</v>
          </cell>
          <cell r="CV34">
            <v>-83599.991999999998</v>
          </cell>
          <cell r="CW34">
            <v>-108000</v>
          </cell>
          <cell r="CX34">
            <v>-118800</v>
          </cell>
          <cell r="CY34">
            <v>-108000</v>
          </cell>
          <cell r="CZ34">
            <v>0</v>
          </cell>
          <cell r="DA34">
            <v>0</v>
          </cell>
          <cell r="DB34">
            <v>0</v>
          </cell>
          <cell r="DC34">
            <v>0</v>
          </cell>
          <cell r="DD34">
            <v>0</v>
          </cell>
          <cell r="DE34">
            <v>0</v>
          </cell>
          <cell r="DF34">
            <v>0</v>
          </cell>
          <cell r="DG34">
            <v>0</v>
          </cell>
          <cell r="DH34">
            <v>-78200.001600000003</v>
          </cell>
          <cell r="DI34">
            <v>-108000</v>
          </cell>
          <cell r="DJ34">
            <v>-118800</v>
          </cell>
          <cell r="DK34">
            <v>-108000</v>
          </cell>
          <cell r="DL34">
            <v>0</v>
          </cell>
          <cell r="DM34">
            <v>0</v>
          </cell>
          <cell r="DN34">
            <v>0</v>
          </cell>
          <cell r="DO34">
            <v>0</v>
          </cell>
          <cell r="DP34">
            <v>0</v>
          </cell>
          <cell r="DQ34">
            <v>0</v>
          </cell>
          <cell r="DR34">
            <v>0</v>
          </cell>
          <cell r="DS34">
            <v>0</v>
          </cell>
          <cell r="DT34">
            <v>-72800</v>
          </cell>
          <cell r="DU34">
            <v>-113400</v>
          </cell>
          <cell r="DV34">
            <v>-118800</v>
          </cell>
          <cell r="DW34">
            <v>-108000</v>
          </cell>
          <cell r="DX34">
            <v>0</v>
          </cell>
          <cell r="DY34">
            <v>0</v>
          </cell>
          <cell r="DZ34">
            <v>0</v>
          </cell>
          <cell r="EA34">
            <v>0</v>
          </cell>
          <cell r="EB34">
            <v>0</v>
          </cell>
          <cell r="EC34">
            <v>0</v>
          </cell>
          <cell r="ED34">
            <v>0</v>
          </cell>
          <cell r="EE34">
            <v>0</v>
          </cell>
          <cell r="EF34">
            <v>-67400</v>
          </cell>
          <cell r="EG34">
            <v>-118800</v>
          </cell>
        </row>
        <row r="35">
          <cell r="B35" t="str">
            <v>S_Puget_Take_3-101</v>
          </cell>
          <cell r="C35">
            <v>0</v>
          </cell>
          <cell r="D35">
            <v>0</v>
          </cell>
          <cell r="E35">
            <v>0</v>
          </cell>
          <cell r="F35">
            <v>0</v>
          </cell>
          <cell r="G35">
            <v>0</v>
          </cell>
          <cell r="H35">
            <v>0</v>
          </cell>
          <cell r="I35">
            <v>0</v>
          </cell>
          <cell r="J35">
            <v>0</v>
          </cell>
          <cell r="K35">
            <v>67399.991999999998</v>
          </cell>
          <cell r="L35">
            <v>113400</v>
          </cell>
          <cell r="M35">
            <v>118800</v>
          </cell>
          <cell r="N35">
            <v>113400</v>
          </cell>
          <cell r="O35">
            <v>0</v>
          </cell>
          <cell r="P35">
            <v>0</v>
          </cell>
          <cell r="Q35">
            <v>0</v>
          </cell>
          <cell r="R35">
            <v>0</v>
          </cell>
          <cell r="S35">
            <v>0</v>
          </cell>
          <cell r="T35">
            <v>0</v>
          </cell>
          <cell r="U35">
            <v>0</v>
          </cell>
          <cell r="V35">
            <v>0</v>
          </cell>
          <cell r="W35">
            <v>67399.991999999998</v>
          </cell>
          <cell r="X35">
            <v>108000</v>
          </cell>
          <cell r="Y35">
            <v>124200</v>
          </cell>
          <cell r="Z35">
            <v>113400</v>
          </cell>
          <cell r="AA35">
            <v>0</v>
          </cell>
          <cell r="AB35">
            <v>0</v>
          </cell>
          <cell r="AC35">
            <v>0</v>
          </cell>
          <cell r="AD35">
            <v>0</v>
          </cell>
          <cell r="AE35">
            <v>0</v>
          </cell>
          <cell r="AF35">
            <v>0</v>
          </cell>
          <cell r="AG35">
            <v>0</v>
          </cell>
          <cell r="AH35">
            <v>0</v>
          </cell>
          <cell r="AI35">
            <v>72799.994399999996</v>
          </cell>
          <cell r="AJ35">
            <v>113400</v>
          </cell>
          <cell r="AK35">
            <v>124200</v>
          </cell>
          <cell r="AL35">
            <v>102600</v>
          </cell>
          <cell r="AM35">
            <v>0</v>
          </cell>
          <cell r="AN35">
            <v>0</v>
          </cell>
          <cell r="AO35">
            <v>0</v>
          </cell>
          <cell r="AP35">
            <v>0</v>
          </cell>
          <cell r="AQ35">
            <v>0</v>
          </cell>
          <cell r="AR35">
            <v>0</v>
          </cell>
          <cell r="AS35">
            <v>0</v>
          </cell>
          <cell r="AT35">
            <v>0</v>
          </cell>
          <cell r="AU35">
            <v>67400</v>
          </cell>
          <cell r="AV35">
            <v>118800</v>
          </cell>
          <cell r="AW35">
            <v>118800</v>
          </cell>
          <cell r="AX35">
            <v>108000</v>
          </cell>
          <cell r="AY35">
            <v>0</v>
          </cell>
          <cell r="AZ35">
            <v>0</v>
          </cell>
          <cell r="BA35">
            <v>0</v>
          </cell>
          <cell r="BB35">
            <v>0</v>
          </cell>
          <cell r="BC35">
            <v>0</v>
          </cell>
          <cell r="BD35">
            <v>0</v>
          </cell>
          <cell r="BE35">
            <v>0</v>
          </cell>
          <cell r="BF35">
            <v>0</v>
          </cell>
          <cell r="BG35">
            <v>67400.004000000001</v>
          </cell>
          <cell r="BH35">
            <v>118800</v>
          </cell>
          <cell r="BI35">
            <v>113400</v>
          </cell>
          <cell r="BJ35">
            <v>113400</v>
          </cell>
          <cell r="BK35">
            <v>0</v>
          </cell>
          <cell r="BL35">
            <v>0</v>
          </cell>
          <cell r="BM35">
            <v>0</v>
          </cell>
          <cell r="BN35">
            <v>0</v>
          </cell>
          <cell r="BO35">
            <v>0</v>
          </cell>
          <cell r="BP35">
            <v>0</v>
          </cell>
          <cell r="BQ35">
            <v>0</v>
          </cell>
          <cell r="BR35">
            <v>0</v>
          </cell>
          <cell r="BS35">
            <v>62000.012799999997</v>
          </cell>
          <cell r="BT35">
            <v>124200</v>
          </cell>
          <cell r="BU35">
            <v>113400</v>
          </cell>
          <cell r="BV35">
            <v>113400</v>
          </cell>
          <cell r="BW35">
            <v>0</v>
          </cell>
          <cell r="BX35">
            <v>0</v>
          </cell>
          <cell r="BY35">
            <v>0</v>
          </cell>
          <cell r="BZ35">
            <v>0</v>
          </cell>
          <cell r="CA35">
            <v>0</v>
          </cell>
          <cell r="CB35">
            <v>0</v>
          </cell>
          <cell r="CC35">
            <v>0</v>
          </cell>
          <cell r="CD35">
            <v>0</v>
          </cell>
          <cell r="CE35">
            <v>67399.991999999998</v>
          </cell>
          <cell r="CF35">
            <v>108000</v>
          </cell>
          <cell r="CG35">
            <v>124200</v>
          </cell>
          <cell r="CH35">
            <v>113400</v>
          </cell>
          <cell r="CI35">
            <v>0</v>
          </cell>
          <cell r="CJ35">
            <v>0</v>
          </cell>
          <cell r="CK35">
            <v>0</v>
          </cell>
          <cell r="CL35">
            <v>0</v>
          </cell>
          <cell r="CM35">
            <v>0</v>
          </cell>
          <cell r="CN35">
            <v>0</v>
          </cell>
          <cell r="CO35">
            <v>0</v>
          </cell>
          <cell r="CP35">
            <v>0</v>
          </cell>
          <cell r="CQ35">
            <v>72800.006399999998</v>
          </cell>
          <cell r="CR35">
            <v>108000</v>
          </cell>
          <cell r="CS35">
            <v>124200</v>
          </cell>
          <cell r="CT35">
            <v>108000</v>
          </cell>
          <cell r="CU35">
            <v>0</v>
          </cell>
          <cell r="CV35">
            <v>0</v>
          </cell>
          <cell r="CW35">
            <v>0</v>
          </cell>
          <cell r="CX35">
            <v>0</v>
          </cell>
          <cell r="CY35">
            <v>0</v>
          </cell>
          <cell r="CZ35">
            <v>0</v>
          </cell>
          <cell r="DA35">
            <v>0</v>
          </cell>
          <cell r="DB35">
            <v>0</v>
          </cell>
          <cell r="DC35">
            <v>72799.994399999996</v>
          </cell>
          <cell r="DD35">
            <v>113400</v>
          </cell>
          <cell r="DE35">
            <v>124200</v>
          </cell>
          <cell r="DF35">
            <v>102600</v>
          </cell>
          <cell r="DG35">
            <v>0</v>
          </cell>
          <cell r="DH35">
            <v>0</v>
          </cell>
          <cell r="DI35">
            <v>0</v>
          </cell>
          <cell r="DJ35">
            <v>0</v>
          </cell>
          <cell r="DK35">
            <v>0</v>
          </cell>
          <cell r="DL35">
            <v>0</v>
          </cell>
          <cell r="DM35">
            <v>0</v>
          </cell>
          <cell r="DN35">
            <v>0</v>
          </cell>
          <cell r="DO35">
            <v>67400</v>
          </cell>
          <cell r="DP35">
            <v>118800</v>
          </cell>
          <cell r="DQ35">
            <v>118800</v>
          </cell>
          <cell r="DR35">
            <v>108000</v>
          </cell>
          <cell r="DS35">
            <v>0</v>
          </cell>
          <cell r="DT35">
            <v>0</v>
          </cell>
          <cell r="DU35">
            <v>0</v>
          </cell>
          <cell r="DV35">
            <v>0</v>
          </cell>
          <cell r="DW35">
            <v>0</v>
          </cell>
          <cell r="DX35">
            <v>0</v>
          </cell>
          <cell r="DY35">
            <v>0</v>
          </cell>
          <cell r="DZ35">
            <v>0</v>
          </cell>
          <cell r="EA35">
            <v>62000.012799999997</v>
          </cell>
          <cell r="EB35">
            <v>124200</v>
          </cell>
          <cell r="EC35">
            <v>113400</v>
          </cell>
          <cell r="ED35">
            <v>113400</v>
          </cell>
          <cell r="EE35">
            <v>0</v>
          </cell>
          <cell r="EF35">
            <v>0</v>
          </cell>
          <cell r="EG35">
            <v>0</v>
          </cell>
        </row>
        <row r="36">
          <cell r="B36" t="str">
            <v>S_QF_PostPPA_nonRPS_3-902</v>
          </cell>
          <cell r="C36">
            <v>0</v>
          </cell>
          <cell r="D36">
            <v>0</v>
          </cell>
          <cell r="E36">
            <v>0</v>
          </cell>
          <cell r="F36">
            <v>76736.122799999997</v>
          </cell>
          <cell r="G36">
            <v>72180.385200000004</v>
          </cell>
          <cell r="H36">
            <v>76861.768899999995</v>
          </cell>
          <cell r="I36">
            <v>175746.79800000001</v>
          </cell>
          <cell r="J36">
            <v>168868.69010000001</v>
          </cell>
          <cell r="K36">
            <v>214365.231</v>
          </cell>
          <cell r="L36">
            <v>216315.52309999999</v>
          </cell>
          <cell r="M36">
            <v>223850.51019999999</v>
          </cell>
          <cell r="N36">
            <v>216561.264</v>
          </cell>
          <cell r="O36">
            <v>227382.92920000001</v>
          </cell>
          <cell r="P36">
            <v>237728.655</v>
          </cell>
          <cell r="Q36">
            <v>257381.1146</v>
          </cell>
          <cell r="R36">
            <v>241076.82579999999</v>
          </cell>
          <cell r="S36">
            <v>225486.6012</v>
          </cell>
          <cell r="T36">
            <v>222404.5183</v>
          </cell>
          <cell r="U36">
            <v>218514.20699999999</v>
          </cell>
          <cell r="V36">
            <v>213331.9374</v>
          </cell>
          <cell r="W36">
            <v>245941.989</v>
          </cell>
          <cell r="X36">
            <v>247287.8835</v>
          </cell>
          <cell r="Y36">
            <v>256242.9124</v>
          </cell>
          <cell r="Z36">
            <v>264715.63199999998</v>
          </cell>
          <cell r="AA36">
            <v>267988.7597</v>
          </cell>
          <cell r="AB36">
            <v>315775.44</v>
          </cell>
          <cell r="AC36">
            <v>339248.77590000001</v>
          </cell>
          <cell r="AD36">
            <v>320664.04029999999</v>
          </cell>
          <cell r="AE36">
            <v>319814.1605</v>
          </cell>
          <cell r="AF36">
            <v>391669.52789999999</v>
          </cell>
          <cell r="AG36">
            <v>415757.98800000001</v>
          </cell>
          <cell r="AH36">
            <v>369664.27710000001</v>
          </cell>
          <cell r="AI36">
            <v>420308.16</v>
          </cell>
          <cell r="AJ36">
            <v>421536.4376</v>
          </cell>
          <cell r="AK36">
            <v>433406.8677</v>
          </cell>
          <cell r="AL36">
            <v>412931.22</v>
          </cell>
          <cell r="AM36">
            <v>418409.03360000002</v>
          </cell>
          <cell r="AN36">
            <v>445938.804</v>
          </cell>
          <cell r="AO36">
            <v>474157.53950000001</v>
          </cell>
          <cell r="AP36">
            <v>449992.14360000001</v>
          </cell>
          <cell r="AQ36">
            <v>423141.18280000001</v>
          </cell>
          <cell r="AR36">
            <v>425597.72279999999</v>
          </cell>
          <cell r="AS36">
            <v>419776.821</v>
          </cell>
          <cell r="AT36">
            <v>377486.75510000001</v>
          </cell>
          <cell r="AU36">
            <v>439216.179</v>
          </cell>
          <cell r="AV36">
            <v>452485.52630000003</v>
          </cell>
          <cell r="AW36">
            <v>463906.2084</v>
          </cell>
          <cell r="AX36">
            <v>429516.32400000002</v>
          </cell>
          <cell r="AY36">
            <v>436198.8982</v>
          </cell>
          <cell r="AZ36">
            <v>489016.49099999998</v>
          </cell>
          <cell r="BA36">
            <v>513608.48979999998</v>
          </cell>
          <cell r="BB36">
            <v>497749.60279999999</v>
          </cell>
          <cell r="BC36">
            <v>461070.45880000002</v>
          </cell>
          <cell r="BD36">
            <v>465677.93589999998</v>
          </cell>
          <cell r="BE36">
            <v>454689.79499999998</v>
          </cell>
          <cell r="BF36">
            <v>385153.97580000001</v>
          </cell>
          <cell r="BG36">
            <v>464899.75199999998</v>
          </cell>
          <cell r="BH36">
            <v>482698.40220000001</v>
          </cell>
          <cell r="BI36">
            <v>493827.489</v>
          </cell>
          <cell r="BJ36">
            <v>456516.71100000001</v>
          </cell>
          <cell r="BK36">
            <v>461249.02480000001</v>
          </cell>
          <cell r="BL36">
            <v>489016.49099999998</v>
          </cell>
          <cell r="BM36">
            <v>513608.48979999998</v>
          </cell>
          <cell r="BN36">
            <v>497749.60279999999</v>
          </cell>
          <cell r="BO36">
            <v>461070.45880000002</v>
          </cell>
          <cell r="BP36">
            <v>465677.93589999998</v>
          </cell>
          <cell r="BQ36">
            <v>454689.79499999998</v>
          </cell>
          <cell r="BR36">
            <v>439882.97850000003</v>
          </cell>
          <cell r="BS36">
            <v>521395.62</v>
          </cell>
          <cell r="BT36">
            <v>541316.44790000003</v>
          </cell>
          <cell r="BU36">
            <v>552738.30489999999</v>
          </cell>
          <cell r="BV36">
            <v>510663.84899999999</v>
          </cell>
          <cell r="BW36">
            <v>514487.25919999997</v>
          </cell>
          <cell r="BX36">
            <v>548942.20200000005</v>
          </cell>
          <cell r="BY36">
            <v>575360.1581</v>
          </cell>
          <cell r="BZ36">
            <v>557183.92500000005</v>
          </cell>
          <cell r="CA36">
            <v>503476.26160000003</v>
          </cell>
          <cell r="CB36">
            <v>526780.0085</v>
          </cell>
          <cell r="CC36">
            <v>511306.60800000001</v>
          </cell>
          <cell r="CD36">
            <v>439886.4474</v>
          </cell>
          <cell r="CE36">
            <v>521398.71299999999</v>
          </cell>
          <cell r="CF36">
            <v>541318.39780000004</v>
          </cell>
          <cell r="CG36">
            <v>552739.24109999998</v>
          </cell>
          <cell r="CH36">
            <v>510666.12</v>
          </cell>
          <cell r="CI36">
            <v>514492.84539999999</v>
          </cell>
          <cell r="CJ36">
            <v>548948.51699999999</v>
          </cell>
          <cell r="CK36">
            <v>575360.1581</v>
          </cell>
          <cell r="CL36">
            <v>557183.92500000005</v>
          </cell>
          <cell r="CM36">
            <v>503476.26559999998</v>
          </cell>
          <cell r="CN36">
            <v>526780.0085</v>
          </cell>
          <cell r="CO36">
            <v>511306.60800000001</v>
          </cell>
          <cell r="CP36">
            <v>439886.4474</v>
          </cell>
          <cell r="CQ36">
            <v>521398.71299999999</v>
          </cell>
          <cell r="CR36">
            <v>541318.39780000004</v>
          </cell>
          <cell r="CS36">
            <v>569372.2291</v>
          </cell>
          <cell r="CT36">
            <v>526012.99199999997</v>
          </cell>
          <cell r="CU36">
            <v>530632.07779999997</v>
          </cell>
          <cell r="CV36">
            <v>564188.80799999996</v>
          </cell>
          <cell r="CW36">
            <v>592784.12659999996</v>
          </cell>
          <cell r="CX36">
            <v>575033.88309999998</v>
          </cell>
          <cell r="CY36">
            <v>519602.52679999999</v>
          </cell>
          <cell r="CZ36">
            <v>543212.473</v>
          </cell>
          <cell r="DA36">
            <v>537332.93099999998</v>
          </cell>
          <cell r="DB36">
            <v>468709.92190000002</v>
          </cell>
          <cell r="DC36">
            <v>566410.91399999999</v>
          </cell>
          <cell r="DD36">
            <v>592251.63650000002</v>
          </cell>
          <cell r="DE36">
            <v>602002.59349999996</v>
          </cell>
          <cell r="DF36">
            <v>562795.5</v>
          </cell>
          <cell r="DG36">
            <v>564189.50650000002</v>
          </cell>
          <cell r="DH36">
            <v>603189.33900000004</v>
          </cell>
          <cell r="DI36">
            <v>640957.77320000005</v>
          </cell>
          <cell r="DJ36">
            <v>614225.51839999994</v>
          </cell>
          <cell r="DK36">
            <v>551749.17559999996</v>
          </cell>
          <cell r="DL36">
            <v>612066.24439999997</v>
          </cell>
          <cell r="DM36">
            <v>584407.56000000006</v>
          </cell>
          <cell r="DN36">
            <v>558656.67920000001</v>
          </cell>
          <cell r="DO36">
            <v>645339.36899999995</v>
          </cell>
          <cell r="DP36">
            <v>676952.6544</v>
          </cell>
          <cell r="DQ36">
            <v>697062.25520000001</v>
          </cell>
          <cell r="DR36">
            <v>648149.64599999995</v>
          </cell>
          <cell r="DS36">
            <v>638524.48400000005</v>
          </cell>
          <cell r="DT36">
            <v>640380.99899999995</v>
          </cell>
          <cell r="DU36">
            <v>711518.57819999999</v>
          </cell>
          <cell r="DV36">
            <v>685716.41330000001</v>
          </cell>
          <cell r="DW36">
            <v>633502.66839999997</v>
          </cell>
          <cell r="DX36">
            <v>666012.37930000003</v>
          </cell>
          <cell r="DY36">
            <v>669564.495</v>
          </cell>
          <cell r="DZ36">
            <v>632269.66359999997</v>
          </cell>
          <cell r="EA36">
            <v>740341.24800000002</v>
          </cell>
          <cell r="EB36">
            <v>778234.80350000004</v>
          </cell>
          <cell r="EC36">
            <v>800038.57290000003</v>
          </cell>
          <cell r="ED36">
            <v>744399.348</v>
          </cell>
          <cell r="EE36">
            <v>732314.07570000004</v>
          </cell>
          <cell r="EF36">
            <v>731349.35100000002</v>
          </cell>
          <cell r="EG36">
            <v>800012.48019999999</v>
          </cell>
        </row>
        <row r="37">
          <cell r="B37" t="str">
            <v>S_QF_PostPPA_RPS_3-903</v>
          </cell>
          <cell r="C37">
            <v>0</v>
          </cell>
          <cell r="D37">
            <v>0</v>
          </cell>
          <cell r="E37">
            <v>502.91609999999997</v>
          </cell>
          <cell r="F37">
            <v>14216.0296</v>
          </cell>
          <cell r="G37">
            <v>16344.7284</v>
          </cell>
          <cell r="H37">
            <v>16730.8364</v>
          </cell>
          <cell r="I37">
            <v>12028.974</v>
          </cell>
          <cell r="J37">
            <v>15891.6726</v>
          </cell>
          <cell r="K37">
            <v>14572.977000000001</v>
          </cell>
          <cell r="L37">
            <v>17052.982199999999</v>
          </cell>
          <cell r="M37">
            <v>15922.7904</v>
          </cell>
          <cell r="N37">
            <v>12314.94</v>
          </cell>
          <cell r="O37">
            <v>16011.8627</v>
          </cell>
          <cell r="P37">
            <v>12864.789000000001</v>
          </cell>
          <cell r="Q37">
            <v>16804.151399999999</v>
          </cell>
          <cell r="R37">
            <v>16428.14</v>
          </cell>
          <cell r="S37">
            <v>18800.4768</v>
          </cell>
          <cell r="T37">
            <v>19820.575400000002</v>
          </cell>
          <cell r="U37">
            <v>14806.251</v>
          </cell>
          <cell r="V37">
            <v>18791.1522</v>
          </cell>
          <cell r="W37">
            <v>16951.259999999998</v>
          </cell>
          <cell r="X37">
            <v>17850.633900000001</v>
          </cell>
          <cell r="Y37">
            <v>16580.898700000002</v>
          </cell>
          <cell r="Z37">
            <v>13228.206</v>
          </cell>
          <cell r="AA37">
            <v>16187.6389</v>
          </cell>
          <cell r="AB37">
            <v>12974.706</v>
          </cell>
          <cell r="AC37">
            <v>17032.763999999999</v>
          </cell>
          <cell r="AD37">
            <v>16461.0527</v>
          </cell>
          <cell r="AE37">
            <v>19249.330000000002</v>
          </cell>
          <cell r="AF37">
            <v>20228.904299999998</v>
          </cell>
          <cell r="AG37">
            <v>15327.582</v>
          </cell>
          <cell r="AH37">
            <v>20390.042300000001</v>
          </cell>
          <cell r="AI37">
            <v>18795.941999999999</v>
          </cell>
          <cell r="AJ37">
            <v>21681.1675</v>
          </cell>
          <cell r="AK37">
            <v>20110.391299999999</v>
          </cell>
          <cell r="AL37">
            <v>15472.788</v>
          </cell>
          <cell r="AM37">
            <v>18047.645100000002</v>
          </cell>
          <cell r="AN37">
            <v>15222.135</v>
          </cell>
          <cell r="AO37">
            <v>19572.1538</v>
          </cell>
          <cell r="AP37">
            <v>19146.340899999999</v>
          </cell>
          <cell r="AQ37">
            <v>21540.643599999999</v>
          </cell>
          <cell r="AR37">
            <v>23514.231599999999</v>
          </cell>
          <cell r="AS37">
            <v>18942.591</v>
          </cell>
          <cell r="AT37">
            <v>23802.438600000001</v>
          </cell>
          <cell r="AU37">
            <v>23111.346000000001</v>
          </cell>
          <cell r="AV37">
            <v>23186.6577</v>
          </cell>
          <cell r="AW37">
            <v>21462.149399999998</v>
          </cell>
          <cell r="AX37">
            <v>17921.805</v>
          </cell>
          <cell r="AY37">
            <v>19333.5468</v>
          </cell>
          <cell r="AZ37">
            <v>16531.655999999999</v>
          </cell>
          <cell r="BA37">
            <v>22048.960800000001</v>
          </cell>
          <cell r="BB37">
            <v>21078.8158</v>
          </cell>
          <cell r="BC37">
            <v>23472.12</v>
          </cell>
          <cell r="BD37">
            <v>26369.1456</v>
          </cell>
          <cell r="BE37">
            <v>20718.512999999999</v>
          </cell>
          <cell r="BF37">
            <v>25557.6865</v>
          </cell>
          <cell r="BG37">
            <v>25863.758999999998</v>
          </cell>
          <cell r="BH37">
            <v>26238.027999999998</v>
          </cell>
          <cell r="BI37">
            <v>24381.9774</v>
          </cell>
          <cell r="BJ37">
            <v>23210.115000000002</v>
          </cell>
          <cell r="BK37">
            <v>24659.470799999999</v>
          </cell>
          <cell r="BL37">
            <v>22063.698</v>
          </cell>
          <cell r="BM37">
            <v>27735.706200000001</v>
          </cell>
          <cell r="BN37">
            <v>43014.480900000002</v>
          </cell>
          <cell r="BO37">
            <v>44670.715600000003</v>
          </cell>
          <cell r="BP37">
            <v>47705.5838</v>
          </cell>
          <cell r="BQ37">
            <v>55701.237000000001</v>
          </cell>
          <cell r="BR37">
            <v>80941.604500000001</v>
          </cell>
          <cell r="BS37">
            <v>90853.067999999999</v>
          </cell>
          <cell r="BT37">
            <v>100399.1234</v>
          </cell>
          <cell r="BU37">
            <v>86559.498900000006</v>
          </cell>
          <cell r="BV37">
            <v>64933.430999999997</v>
          </cell>
          <cell r="BW37">
            <v>59601.291299999997</v>
          </cell>
          <cell r="BX37">
            <v>47940.705000000002</v>
          </cell>
          <cell r="BY37">
            <v>60523.656000000003</v>
          </cell>
          <cell r="BZ37">
            <v>66105.7454</v>
          </cell>
          <cell r="CA37">
            <v>71981.285699999993</v>
          </cell>
          <cell r="CB37">
            <v>105802.0359</v>
          </cell>
          <cell r="CC37">
            <v>126016.353</v>
          </cell>
          <cell r="CD37">
            <v>172232.67679999999</v>
          </cell>
          <cell r="CE37">
            <v>191082.894</v>
          </cell>
          <cell r="CF37">
            <v>201085.98879999999</v>
          </cell>
          <cell r="CG37">
            <v>178674.6721</v>
          </cell>
          <cell r="CH37">
            <v>133229.64300000001</v>
          </cell>
          <cell r="CI37">
            <v>93837.375100000005</v>
          </cell>
          <cell r="CJ37">
            <v>65905.758000000002</v>
          </cell>
          <cell r="CK37">
            <v>77863.044099999999</v>
          </cell>
          <cell r="CL37">
            <v>96748.712199999994</v>
          </cell>
          <cell r="CM37">
            <v>122684.716</v>
          </cell>
          <cell r="CN37">
            <v>175242.40789999999</v>
          </cell>
          <cell r="CO37">
            <v>191769.44399999999</v>
          </cell>
          <cell r="CP37">
            <v>234674.6035</v>
          </cell>
          <cell r="CQ37">
            <v>261418.269</v>
          </cell>
          <cell r="CR37">
            <v>273304.71409999998</v>
          </cell>
          <cell r="CS37">
            <v>250988.44339999999</v>
          </cell>
          <cell r="CT37">
            <v>197342.55300000001</v>
          </cell>
          <cell r="CU37">
            <v>155445.32120000001</v>
          </cell>
          <cell r="CV37">
            <v>115127.724</v>
          </cell>
          <cell r="CW37">
            <v>133487.85690000001</v>
          </cell>
          <cell r="CX37">
            <v>136518.75169999999</v>
          </cell>
          <cell r="CY37">
            <v>134778.10920000001</v>
          </cell>
          <cell r="CZ37">
            <v>179698.5742</v>
          </cell>
          <cell r="DA37">
            <v>198231.573</v>
          </cell>
          <cell r="DB37">
            <v>270667.95020000002</v>
          </cell>
          <cell r="DC37">
            <v>311430.97499999998</v>
          </cell>
          <cell r="DD37">
            <v>328331.58029999997</v>
          </cell>
          <cell r="DE37">
            <v>301958.4915</v>
          </cell>
          <cell r="DF37">
            <v>242034.348</v>
          </cell>
          <cell r="DG37">
            <v>192598.45850000001</v>
          </cell>
          <cell r="DH37">
            <v>149557.60200000001</v>
          </cell>
          <cell r="DI37">
            <v>168524.40100000001</v>
          </cell>
          <cell r="DJ37">
            <v>171269.33009999999</v>
          </cell>
          <cell r="DK37">
            <v>174904.6348</v>
          </cell>
          <cell r="DL37">
            <v>230775.92879999999</v>
          </cell>
          <cell r="DM37">
            <v>254577.96599999999</v>
          </cell>
          <cell r="DN37">
            <v>298534.26870000002</v>
          </cell>
          <cell r="DO37">
            <v>347926.83600000001</v>
          </cell>
          <cell r="DP37">
            <v>363257.55979999999</v>
          </cell>
          <cell r="DQ37">
            <v>333201.64</v>
          </cell>
          <cell r="DR37">
            <v>264755.92200000002</v>
          </cell>
          <cell r="DS37">
            <v>213554.50810000001</v>
          </cell>
          <cell r="DT37">
            <v>182239.734</v>
          </cell>
          <cell r="DU37">
            <v>202874.8314</v>
          </cell>
          <cell r="DV37">
            <v>221397.79639999999</v>
          </cell>
          <cell r="DW37">
            <v>209234.7622</v>
          </cell>
          <cell r="DX37">
            <v>263223.30949999997</v>
          </cell>
          <cell r="DY37">
            <v>291858.64799999999</v>
          </cell>
          <cell r="DZ37">
            <v>349629.27159999998</v>
          </cell>
          <cell r="EA37">
            <v>412923.54599999997</v>
          </cell>
          <cell r="EB37">
            <v>426805.94160000002</v>
          </cell>
          <cell r="EC37">
            <v>395109.03989999997</v>
          </cell>
          <cell r="ED37">
            <v>322417.05599999998</v>
          </cell>
          <cell r="EE37">
            <v>263105.74819999997</v>
          </cell>
          <cell r="EF37">
            <v>227669.598</v>
          </cell>
          <cell r="EG37">
            <v>248956.20430000001</v>
          </cell>
        </row>
        <row r="38">
          <cell r="B38" t="str">
            <v>S_RPS10_ClTechAm_StratfordSolar_3-520</v>
          </cell>
          <cell r="BF38">
            <v>16128.782300000001</v>
          </cell>
          <cell r="BG38">
            <v>16348.722</v>
          </cell>
          <cell r="BH38">
            <v>17180.4015</v>
          </cell>
          <cell r="BI38">
            <v>16694.504400000002</v>
          </cell>
          <cell r="BJ38">
            <v>14034.941999999999</v>
          </cell>
          <cell r="BK38">
            <v>12092.4614</v>
          </cell>
          <cell r="BL38">
            <v>8021.5619999999999</v>
          </cell>
          <cell r="BM38">
            <v>4886.4648999999999</v>
          </cell>
          <cell r="BN38">
            <v>6635.5159000000003</v>
          </cell>
          <cell r="BO38">
            <v>9824.0856000000003</v>
          </cell>
          <cell r="BP38">
            <v>14922.0825</v>
          </cell>
          <cell r="BQ38">
            <v>17781.165000000001</v>
          </cell>
          <cell r="BR38">
            <v>20125.345700000002</v>
          </cell>
          <cell r="BS38">
            <v>20399.787</v>
          </cell>
          <cell r="BT38">
            <v>21437.557100000002</v>
          </cell>
          <cell r="BU38">
            <v>20831.256000000001</v>
          </cell>
          <cell r="BV38">
            <v>17512.670999999998</v>
          </cell>
          <cell r="BW38">
            <v>15088.871800000001</v>
          </cell>
          <cell r="BX38">
            <v>10009.239</v>
          </cell>
          <cell r="BY38">
            <v>6097.2876999999999</v>
          </cell>
          <cell r="BZ38">
            <v>6589.5460000000003</v>
          </cell>
          <cell r="CA38">
            <v>10104.449699999999</v>
          </cell>
          <cell r="CB38">
            <v>14818.6944</v>
          </cell>
          <cell r="CC38">
            <v>17657.97</v>
          </cell>
          <cell r="CD38">
            <v>19985.9015</v>
          </cell>
          <cell r="CE38">
            <v>20258.441999999999</v>
          </cell>
          <cell r="CF38">
            <v>21289.032999999999</v>
          </cell>
          <cell r="CG38">
            <v>20686.919999999998</v>
          </cell>
          <cell r="CH38">
            <v>17391.330000000002</v>
          </cell>
          <cell r="CI38">
            <v>14984.3274</v>
          </cell>
          <cell r="CJ38">
            <v>9939.8909999999996</v>
          </cell>
          <cell r="CK38">
            <v>6055.0347000000002</v>
          </cell>
          <cell r="CL38">
            <v>6569.3278</v>
          </cell>
          <cell r="CM38">
            <v>9726.0884000000005</v>
          </cell>
          <cell r="CN38">
            <v>14773.226699999999</v>
          </cell>
          <cell r="CO38">
            <v>17603.798999999999</v>
          </cell>
          <cell r="CP38">
            <v>19924.5959</v>
          </cell>
          <cell r="CQ38">
            <v>20196.303</v>
          </cell>
          <cell r="CR38">
            <v>21223.719099999998</v>
          </cell>
          <cell r="CS38">
            <v>20623.459900000002</v>
          </cell>
          <cell r="CT38">
            <v>17337.974999999999</v>
          </cell>
          <cell r="CU38">
            <v>14938.3575</v>
          </cell>
          <cell r="CV38">
            <v>9909.402</v>
          </cell>
          <cell r="CW38">
            <v>6036.4687999999996</v>
          </cell>
          <cell r="CX38">
            <v>6536.4771000000001</v>
          </cell>
          <cell r="CY38">
            <v>9677.4608000000007</v>
          </cell>
          <cell r="CZ38">
            <v>14699.3568</v>
          </cell>
          <cell r="DA38">
            <v>17515.785</v>
          </cell>
          <cell r="DB38">
            <v>19824.968099999998</v>
          </cell>
          <cell r="DC38">
            <v>20095.311000000002</v>
          </cell>
          <cell r="DD38">
            <v>21117.599900000001</v>
          </cell>
          <cell r="DE38">
            <v>20520.3446</v>
          </cell>
          <cell r="DF38">
            <v>17251.295999999998</v>
          </cell>
          <cell r="DG38">
            <v>14863.6723</v>
          </cell>
          <cell r="DH38">
            <v>9859.8449999999993</v>
          </cell>
          <cell r="DI38">
            <v>6006.2840999999999</v>
          </cell>
          <cell r="DJ38">
            <v>6503.7969000000003</v>
          </cell>
          <cell r="DK38">
            <v>9629.0740000000005</v>
          </cell>
          <cell r="DL38">
            <v>14625.865100000001</v>
          </cell>
          <cell r="DM38">
            <v>17428.205999999998</v>
          </cell>
          <cell r="DN38">
            <v>19725.839400000001</v>
          </cell>
          <cell r="DO38">
            <v>19994.841</v>
          </cell>
          <cell r="DP38">
            <v>21012.013900000002</v>
          </cell>
          <cell r="DQ38">
            <v>20417.746999999999</v>
          </cell>
          <cell r="DR38">
            <v>17165.034</v>
          </cell>
          <cell r="DS38">
            <v>14789.3436</v>
          </cell>
          <cell r="DT38">
            <v>9810.5550000000003</v>
          </cell>
          <cell r="DU38">
            <v>5976.2543999999998</v>
          </cell>
          <cell r="DV38">
            <v>6458.7322000000004</v>
          </cell>
          <cell r="DW38">
            <v>9903.8711999999996</v>
          </cell>
          <cell r="DX38">
            <v>14524.532300000001</v>
          </cell>
          <cell r="DY38">
            <v>17307.45</v>
          </cell>
          <cell r="DZ38">
            <v>19589.1728</v>
          </cell>
          <cell r="EA38">
            <v>19856.304</v>
          </cell>
          <cell r="EB38">
            <v>20866.425500000001</v>
          </cell>
          <cell r="EC38">
            <v>20276.272300000001</v>
          </cell>
          <cell r="ED38">
            <v>17046.101999999999</v>
          </cell>
          <cell r="EE38">
            <v>14686.879300000001</v>
          </cell>
          <cell r="EF38">
            <v>9742.5750000000007</v>
          </cell>
          <cell r="EG38">
            <v>5934.8446000000004</v>
          </cell>
        </row>
        <row r="39">
          <cell r="B39" t="str">
            <v>S_RPS10_EdisonMissionEnergy_3-521</v>
          </cell>
          <cell r="AP39">
            <v>1947.6866</v>
          </cell>
          <cell r="AQ39">
            <v>1896.5072</v>
          </cell>
          <cell r="AR39">
            <v>2729.4353000000001</v>
          </cell>
          <cell r="AS39">
            <v>2805.5250000000001</v>
          </cell>
          <cell r="AT39">
            <v>3063.7206999999999</v>
          </cell>
          <cell r="AU39">
            <v>3013.77</v>
          </cell>
          <cell r="AV39">
            <v>3080.0391</v>
          </cell>
          <cell r="AW39">
            <v>3071.9852999999998</v>
          </cell>
          <cell r="AX39">
            <v>2809.8029999999999</v>
          </cell>
          <cell r="AY39">
            <v>2639.9879000000001</v>
          </cell>
          <cell r="AZ39">
            <v>2114.4090000000001</v>
          </cell>
          <cell r="BA39">
            <v>1909.4946</v>
          </cell>
          <cell r="BB39">
            <v>1932.1958999999999</v>
          </cell>
          <cell r="BC39">
            <v>1881.4179999999999</v>
          </cell>
          <cell r="BD39">
            <v>2707.7197999999999</v>
          </cell>
          <cell r="BE39">
            <v>2783.2020000000002</v>
          </cell>
          <cell r="BF39">
            <v>3039.1469999999999</v>
          </cell>
          <cell r="BG39">
            <v>2989.6080000000002</v>
          </cell>
          <cell r="BH39">
            <v>3055.3382999999999</v>
          </cell>
          <cell r="BI39">
            <v>3047.3496</v>
          </cell>
          <cell r="BJ39">
            <v>2787.27</v>
          </cell>
          <cell r="BK39">
            <v>2618.8117999999999</v>
          </cell>
          <cell r="BL39">
            <v>2097.4560000000001</v>
          </cell>
          <cell r="BM39">
            <v>1894.1775</v>
          </cell>
          <cell r="BN39">
            <v>1916.8261</v>
          </cell>
          <cell r="BO39">
            <v>1866.452</v>
          </cell>
          <cell r="BP39">
            <v>2686.1871999999998</v>
          </cell>
          <cell r="BQ39">
            <v>2761.0680000000002</v>
          </cell>
          <cell r="BR39">
            <v>3014.7716999999998</v>
          </cell>
          <cell r="BS39">
            <v>2965.6289999999999</v>
          </cell>
          <cell r="BT39">
            <v>3030.8328000000001</v>
          </cell>
          <cell r="BU39">
            <v>3022.9061000000002</v>
          </cell>
          <cell r="BV39">
            <v>2764.9169999999999</v>
          </cell>
          <cell r="BW39">
            <v>2597.8092999999999</v>
          </cell>
          <cell r="BX39">
            <v>2080.6320000000001</v>
          </cell>
          <cell r="BY39">
            <v>1878.9875</v>
          </cell>
          <cell r="BZ39">
            <v>1897.4480000000001</v>
          </cell>
          <cell r="CA39">
            <v>1913.5679</v>
          </cell>
          <cell r="CB39">
            <v>2659.0250000000001</v>
          </cell>
          <cell r="CC39">
            <v>2733.1590000000001</v>
          </cell>
          <cell r="CD39">
            <v>2984.0940999999998</v>
          </cell>
          <cell r="CE39">
            <v>2935.4430000000002</v>
          </cell>
          <cell r="CF39">
            <v>2999.9816000000001</v>
          </cell>
          <cell r="CG39">
            <v>2992.1448</v>
          </cell>
          <cell r="CH39">
            <v>2736.7739999999999</v>
          </cell>
          <cell r="CI39">
            <v>2571.3724999999999</v>
          </cell>
          <cell r="CJ39">
            <v>2059.4549999999999</v>
          </cell>
          <cell r="CK39">
            <v>1859.8605</v>
          </cell>
          <cell r="CL39">
            <v>1886.4585</v>
          </cell>
          <cell r="CM39">
            <v>1836.8868</v>
          </cell>
          <cell r="CN39">
            <v>2643.6334999999999</v>
          </cell>
          <cell r="CO39">
            <v>2717.3249999999998</v>
          </cell>
          <cell r="CP39">
            <v>2966.6100999999999</v>
          </cell>
          <cell r="CQ39">
            <v>2918.2440000000001</v>
          </cell>
          <cell r="CR39">
            <v>2982.4077000000002</v>
          </cell>
          <cell r="CS39">
            <v>2974.6111999999998</v>
          </cell>
          <cell r="CT39">
            <v>2720.7420000000002</v>
          </cell>
          <cell r="CU39">
            <v>2556.3065000000001</v>
          </cell>
          <cell r="CV39">
            <v>2047.3889999999999</v>
          </cell>
          <cell r="CW39">
            <v>1848.9671000000001</v>
          </cell>
          <cell r="CX39">
            <v>1871.4668999999999</v>
          </cell>
          <cell r="CY39">
            <v>1822.2791999999999</v>
          </cell>
          <cell r="CZ39">
            <v>2622.6154999999999</v>
          </cell>
          <cell r="DA39">
            <v>2695.7310000000002</v>
          </cell>
          <cell r="DB39">
            <v>2942.8175999999999</v>
          </cell>
          <cell r="DC39">
            <v>2894.835</v>
          </cell>
          <cell r="DD39">
            <v>2958.4881</v>
          </cell>
          <cell r="DE39">
            <v>2950.7536</v>
          </cell>
          <cell r="DF39">
            <v>2698.9229999999998</v>
          </cell>
          <cell r="DG39">
            <v>2535.8031000000001</v>
          </cell>
          <cell r="DH39">
            <v>2030.973</v>
          </cell>
          <cell r="DI39">
            <v>1834.1367</v>
          </cell>
          <cell r="DJ39">
            <v>1856.5776000000001</v>
          </cell>
          <cell r="DK39">
            <v>1807.7919999999999</v>
          </cell>
          <cell r="DL39">
            <v>2601.7618000000002</v>
          </cell>
          <cell r="DM39">
            <v>2674.2959999999998</v>
          </cell>
          <cell r="DN39">
            <v>2919.2111</v>
          </cell>
          <cell r="DO39">
            <v>2871.6089999999999</v>
          </cell>
          <cell r="DP39">
            <v>2934.7575999999999</v>
          </cell>
          <cell r="DQ39">
            <v>2927.0789</v>
          </cell>
          <cell r="DR39">
            <v>2677.2660000000001</v>
          </cell>
          <cell r="DS39">
            <v>2515.4609</v>
          </cell>
          <cell r="DT39">
            <v>2014.674</v>
          </cell>
          <cell r="DU39">
            <v>1819.421</v>
          </cell>
          <cell r="DV39">
            <v>1837.8226</v>
          </cell>
          <cell r="DW39">
            <v>1853.4305999999999</v>
          </cell>
          <cell r="DX39">
            <v>2575.4675999999999</v>
          </cell>
          <cell r="DY39">
            <v>2647.2629999999999</v>
          </cell>
          <cell r="DZ39">
            <v>2889.4944999999998</v>
          </cell>
          <cell r="EA39">
            <v>2842.3890000000001</v>
          </cell>
          <cell r="EB39">
            <v>2904.8798000000002</v>
          </cell>
          <cell r="EC39">
            <v>2897.2817</v>
          </cell>
          <cell r="ED39">
            <v>2650.0169999999998</v>
          </cell>
          <cell r="EE39">
            <v>2489.8517999999999</v>
          </cell>
          <cell r="EF39">
            <v>1994.1690000000001</v>
          </cell>
          <cell r="EG39">
            <v>1800.9078</v>
          </cell>
        </row>
        <row r="40">
          <cell r="B40" t="str">
            <v>S_RPS10_Monterey_Nacimiento_Hydro_3-522</v>
          </cell>
          <cell r="F40">
            <v>1532.1936000000001</v>
          </cell>
          <cell r="G40">
            <v>1461.8688</v>
          </cell>
          <cell r="H40">
            <v>1703.6856</v>
          </cell>
          <cell r="I40">
            <v>1659.6</v>
          </cell>
          <cell r="J40">
            <v>1704.5784000000001</v>
          </cell>
          <cell r="K40">
            <v>1563.12</v>
          </cell>
          <cell r="L40">
            <v>1458.1656</v>
          </cell>
          <cell r="M40">
            <v>1461.8856000000001</v>
          </cell>
          <cell r="N40">
            <v>1288.5119999999999</v>
          </cell>
          <cell r="O40">
            <v>1337.2655999999999</v>
          </cell>
          <cell r="P40">
            <v>1326.0239999999999</v>
          </cell>
          <cell r="Q40">
            <v>1503.1032</v>
          </cell>
          <cell r="R40">
            <v>1532.1936000000001</v>
          </cell>
          <cell r="S40">
            <v>1461.8688</v>
          </cell>
          <cell r="T40">
            <v>1703.6856</v>
          </cell>
          <cell r="U40">
            <v>1659.6</v>
          </cell>
          <cell r="V40">
            <v>1704.5784000000001</v>
          </cell>
          <cell r="W40">
            <v>1563.12</v>
          </cell>
          <cell r="X40">
            <v>1458.1656</v>
          </cell>
          <cell r="Y40">
            <v>1461.8856000000001</v>
          </cell>
          <cell r="Z40">
            <v>1288.5119999999999</v>
          </cell>
          <cell r="AA40">
            <v>1337.2655999999999</v>
          </cell>
          <cell r="AB40">
            <v>1326.0239999999999</v>
          </cell>
          <cell r="AC40">
            <v>1503.1032</v>
          </cell>
          <cell r="AD40">
            <v>1527.7295999999999</v>
          </cell>
          <cell r="AE40">
            <v>1509.6936000000001</v>
          </cell>
          <cell r="AF40">
            <v>1698.7008000000001</v>
          </cell>
          <cell r="AG40">
            <v>1654.848</v>
          </cell>
          <cell r="AH40">
            <v>1699.6679999999999</v>
          </cell>
          <cell r="AI40">
            <v>1558.5840000000001</v>
          </cell>
          <cell r="AJ40">
            <v>1453.9248</v>
          </cell>
          <cell r="AK40">
            <v>1457.6448</v>
          </cell>
          <cell r="AL40">
            <v>1284.768</v>
          </cell>
          <cell r="AM40">
            <v>1333.3968</v>
          </cell>
          <cell r="AN40">
            <v>1322.2080000000001</v>
          </cell>
          <cell r="AO40">
            <v>1498.788</v>
          </cell>
          <cell r="AP40">
            <v>1532.1936000000001</v>
          </cell>
          <cell r="AQ40">
            <v>1461.8688</v>
          </cell>
          <cell r="AR40">
            <v>1703.6856</v>
          </cell>
          <cell r="AS40">
            <v>1659.6</v>
          </cell>
          <cell r="AT40">
            <v>1704.5784000000001</v>
          </cell>
          <cell r="AU40">
            <v>1563.12</v>
          </cell>
          <cell r="AV40">
            <v>1458.1656</v>
          </cell>
          <cell r="AW40">
            <v>1461.8856000000001</v>
          </cell>
          <cell r="AX40">
            <v>1288.5119999999999</v>
          </cell>
          <cell r="AY40">
            <v>1337.2655999999999</v>
          </cell>
          <cell r="AZ40">
            <v>1326.0239999999999</v>
          </cell>
          <cell r="BA40">
            <v>1503.1032</v>
          </cell>
          <cell r="BB40">
            <v>1532.1936000000001</v>
          </cell>
          <cell r="BC40">
            <v>1461.8688</v>
          </cell>
          <cell r="BD40">
            <v>1703.6856</v>
          </cell>
          <cell r="BE40">
            <v>1659.6</v>
          </cell>
          <cell r="BF40">
            <v>1704.5784000000001</v>
          </cell>
          <cell r="BG40">
            <v>1563.12</v>
          </cell>
          <cell r="BH40">
            <v>1458.1656</v>
          </cell>
          <cell r="BI40">
            <v>1461.8856000000001</v>
          </cell>
          <cell r="BJ40">
            <v>1288.5119999999999</v>
          </cell>
          <cell r="BK40">
            <v>1337.2655999999999</v>
          </cell>
          <cell r="BL40">
            <v>1326.0239999999999</v>
          </cell>
          <cell r="BM40">
            <v>1503.1032</v>
          </cell>
          <cell r="BN40">
            <v>1532.1936000000001</v>
          </cell>
          <cell r="BO40">
            <v>1461.8688</v>
          </cell>
          <cell r="BP40">
            <v>1703.6856</v>
          </cell>
          <cell r="BQ40">
            <v>1659.6</v>
          </cell>
          <cell r="BR40">
            <v>1704.5784000000001</v>
          </cell>
          <cell r="BS40">
            <v>1563.12</v>
          </cell>
          <cell r="BT40">
            <v>1458.1656</v>
          </cell>
          <cell r="BU40">
            <v>1461.8856000000001</v>
          </cell>
          <cell r="BV40">
            <v>1288.5119999999999</v>
          </cell>
          <cell r="BW40">
            <v>1337.2655999999999</v>
          </cell>
          <cell r="BX40">
            <v>1326.0239999999999</v>
          </cell>
          <cell r="BY40">
            <v>1503.1032</v>
          </cell>
          <cell r="BZ40">
            <v>1527.7295999999999</v>
          </cell>
          <cell r="CA40">
            <v>1509.6936000000001</v>
          </cell>
          <cell r="CB40">
            <v>1698.7008000000001</v>
          </cell>
          <cell r="CC40">
            <v>1654.848</v>
          </cell>
          <cell r="CD40">
            <v>1699.6679999999999</v>
          </cell>
          <cell r="CE40">
            <v>1558.5840000000001</v>
          </cell>
          <cell r="CF40">
            <v>1453.9248</v>
          </cell>
          <cell r="CG40">
            <v>1457.6448</v>
          </cell>
          <cell r="CH40">
            <v>1284.768</v>
          </cell>
          <cell r="CI40">
            <v>1333.3968</v>
          </cell>
          <cell r="CJ40">
            <v>1322.2080000000001</v>
          </cell>
          <cell r="CK40">
            <v>1498.788</v>
          </cell>
          <cell r="CL40">
            <v>1532.1936000000001</v>
          </cell>
          <cell r="CM40">
            <v>1461.8688</v>
          </cell>
          <cell r="CN40">
            <v>1703.6856</v>
          </cell>
          <cell r="CO40">
            <v>1659.6</v>
          </cell>
          <cell r="CP40">
            <v>1704.5784000000001</v>
          </cell>
          <cell r="CQ40">
            <v>1563.12</v>
          </cell>
          <cell r="CR40">
            <v>1458.1656</v>
          </cell>
          <cell r="CS40">
            <v>1461.8856000000001</v>
          </cell>
          <cell r="CT40">
            <v>1288.5119999999999</v>
          </cell>
          <cell r="CU40">
            <v>1337.2655999999999</v>
          </cell>
          <cell r="CV40">
            <v>1326.0239999999999</v>
          </cell>
          <cell r="CW40">
            <v>1503.1032</v>
          </cell>
          <cell r="CX40">
            <v>1532.1936000000001</v>
          </cell>
          <cell r="CY40">
            <v>1461.8688</v>
          </cell>
          <cell r="CZ40">
            <v>1703.6856</v>
          </cell>
          <cell r="DA40">
            <v>1659.6</v>
          </cell>
          <cell r="DB40">
            <v>1704.5784000000001</v>
          </cell>
          <cell r="DC40">
            <v>1563.12</v>
          </cell>
          <cell r="DD40">
            <v>1458.1656</v>
          </cell>
          <cell r="DE40">
            <v>1461.8856000000001</v>
          </cell>
          <cell r="DF40">
            <v>1288.5119999999999</v>
          </cell>
          <cell r="DG40">
            <v>1337.2655999999999</v>
          </cell>
          <cell r="DH40">
            <v>1326.0239999999999</v>
          </cell>
          <cell r="DI40">
            <v>1503.1032</v>
          </cell>
          <cell r="DJ40">
            <v>1532.1936000000001</v>
          </cell>
          <cell r="DK40">
            <v>1461.8688</v>
          </cell>
          <cell r="DL40">
            <v>1703.6856</v>
          </cell>
          <cell r="DM40">
            <v>1659.6</v>
          </cell>
          <cell r="DN40">
            <v>1704.5784000000001</v>
          </cell>
          <cell r="DO40">
            <v>1563.12</v>
          </cell>
          <cell r="DP40">
            <v>1458.1656</v>
          </cell>
          <cell r="DQ40">
            <v>1461.8856000000001</v>
          </cell>
          <cell r="DR40">
            <v>1288.5119999999999</v>
          </cell>
          <cell r="DS40">
            <v>1337.2655999999999</v>
          </cell>
          <cell r="DT40">
            <v>1326.0239999999999</v>
          </cell>
          <cell r="DU40">
            <v>1503.1032</v>
          </cell>
        </row>
        <row r="41">
          <cell r="B41" t="str">
            <v>S_RPS10_OptisolarDesertSunlight_3-523</v>
          </cell>
          <cell r="AO41">
            <v>17499.825499999999</v>
          </cell>
          <cell r="AP41">
            <v>12447.5633</v>
          </cell>
          <cell r="AQ41">
            <v>12825.5988</v>
          </cell>
          <cell r="AR41">
            <v>18427.940699999999</v>
          </cell>
          <cell r="AS41">
            <v>20792.109</v>
          </cell>
          <cell r="AT41">
            <v>22341.876700000001</v>
          </cell>
          <cell r="AU41">
            <v>21977.016</v>
          </cell>
          <cell r="AV41">
            <v>20855.324400000001</v>
          </cell>
          <cell r="AW41">
            <v>20188.790300000001</v>
          </cell>
          <cell r="AX41">
            <v>18560.513999999999</v>
          </cell>
          <cell r="AY41">
            <v>16692.821100000001</v>
          </cell>
          <cell r="AZ41">
            <v>12889.415999999999</v>
          </cell>
          <cell r="BA41">
            <v>11998.918900000001</v>
          </cell>
          <cell r="BB41">
            <v>12385.3246</v>
          </cell>
          <cell r="BC41">
            <v>12761.4704</v>
          </cell>
          <cell r="BD41">
            <v>18335.7994</v>
          </cell>
          <cell r="BE41">
            <v>20688.152999999998</v>
          </cell>
          <cell r="BF41">
            <v>22230.1682</v>
          </cell>
          <cell r="BG41">
            <v>21867.129000000001</v>
          </cell>
          <cell r="BH41">
            <v>20751.0497</v>
          </cell>
          <cell r="BI41">
            <v>20087.845000000001</v>
          </cell>
          <cell r="BJ41">
            <v>18467.715</v>
          </cell>
          <cell r="BK41">
            <v>16609.353599999999</v>
          </cell>
          <cell r="BL41">
            <v>12824.97</v>
          </cell>
          <cell r="BM41">
            <v>11938.9215</v>
          </cell>
          <cell r="BN41">
            <v>12323.398999999999</v>
          </cell>
          <cell r="BO41">
            <v>12697.6612</v>
          </cell>
          <cell r="BP41">
            <v>18244.123100000001</v>
          </cell>
          <cell r="BQ41">
            <v>20584.706999999999</v>
          </cell>
          <cell r="BR41">
            <v>22119.0177</v>
          </cell>
          <cell r="BS41">
            <v>21757.791000000001</v>
          </cell>
          <cell r="BT41">
            <v>20647.2896</v>
          </cell>
          <cell r="BU41">
            <v>19987.411199999999</v>
          </cell>
          <cell r="BV41">
            <v>18375.375</v>
          </cell>
          <cell r="BW41">
            <v>16526.301500000001</v>
          </cell>
          <cell r="BX41">
            <v>12760.853999999999</v>
          </cell>
          <cell r="BY41">
            <v>11879.2279</v>
          </cell>
          <cell r="BZ41">
            <v>12235.095499999999</v>
          </cell>
          <cell r="CA41">
            <v>13056.9107</v>
          </cell>
          <cell r="CB41">
            <v>18113.389899999998</v>
          </cell>
          <cell r="CC41">
            <v>20437.208999999999</v>
          </cell>
          <cell r="CD41">
            <v>21960.5209</v>
          </cell>
          <cell r="CE41">
            <v>21601.89</v>
          </cell>
          <cell r="CF41">
            <v>20499.3452</v>
          </cell>
          <cell r="CG41">
            <v>19844.185000000001</v>
          </cell>
          <cell r="CH41">
            <v>18243.710999999999</v>
          </cell>
          <cell r="CI41">
            <v>16407.8815</v>
          </cell>
          <cell r="CJ41">
            <v>12669.411</v>
          </cell>
          <cell r="CK41">
            <v>11794.108099999999</v>
          </cell>
          <cell r="CL41">
            <v>12200.471600000001</v>
          </cell>
          <cell r="CM41">
            <v>12571.003199999999</v>
          </cell>
          <cell r="CN41">
            <v>18062.1407</v>
          </cell>
          <cell r="CO41">
            <v>20379.381000000001</v>
          </cell>
          <cell r="CP41">
            <v>21898.381399999998</v>
          </cell>
          <cell r="CQ41">
            <v>21540.764999999999</v>
          </cell>
          <cell r="CR41">
            <v>20441.338</v>
          </cell>
          <cell r="CS41">
            <v>19788.037799999998</v>
          </cell>
          <cell r="CT41">
            <v>18192.078000000001</v>
          </cell>
          <cell r="CU41">
            <v>16361.449699999999</v>
          </cell>
          <cell r="CV41">
            <v>12633.555</v>
          </cell>
          <cell r="CW41">
            <v>11760.7335</v>
          </cell>
          <cell r="CX41">
            <v>12139.472900000001</v>
          </cell>
          <cell r="CY41">
            <v>12508.148800000001</v>
          </cell>
          <cell r="CZ41">
            <v>17971.8315</v>
          </cell>
          <cell r="DA41">
            <v>20277.483</v>
          </cell>
          <cell r="DB41">
            <v>21788.8894</v>
          </cell>
          <cell r="DC41">
            <v>21433.064999999999</v>
          </cell>
          <cell r="DD41">
            <v>20339.131000000001</v>
          </cell>
          <cell r="DE41">
            <v>19689.092000000001</v>
          </cell>
          <cell r="DF41">
            <v>18101.117999999999</v>
          </cell>
          <cell r="DG41">
            <v>16279.6438</v>
          </cell>
          <cell r="DH41">
            <v>12570.384</v>
          </cell>
          <cell r="DI41">
            <v>11701.9265</v>
          </cell>
          <cell r="DJ41">
            <v>12078.778</v>
          </cell>
          <cell r="DK41">
            <v>12445.608</v>
          </cell>
          <cell r="DL41">
            <v>17881.971799999999</v>
          </cell>
          <cell r="DM41">
            <v>20176.092000000001</v>
          </cell>
          <cell r="DN41">
            <v>21679.942999999999</v>
          </cell>
          <cell r="DO41">
            <v>21325.89</v>
          </cell>
          <cell r="DP41">
            <v>20237.438600000001</v>
          </cell>
          <cell r="DQ41">
            <v>19590.654600000002</v>
          </cell>
          <cell r="DR41">
            <v>18010.616999999998</v>
          </cell>
          <cell r="DS41">
            <v>16198.247100000001</v>
          </cell>
          <cell r="DT41">
            <v>12507.543</v>
          </cell>
          <cell r="DU41">
            <v>11643.4202</v>
          </cell>
          <cell r="DV41">
            <v>11992.219800000001</v>
          </cell>
          <cell r="DW41">
            <v>12797.728999999999</v>
          </cell>
          <cell r="DX41">
            <v>17753.8302</v>
          </cell>
          <cell r="DY41">
            <v>20031.519</v>
          </cell>
          <cell r="DZ41">
            <v>21524.586500000001</v>
          </cell>
          <cell r="EA41">
            <v>21173.081999999999</v>
          </cell>
          <cell r="EB41">
            <v>20092.420600000001</v>
          </cell>
          <cell r="EC41">
            <v>19450.271100000002</v>
          </cell>
          <cell r="ED41">
            <v>17881.560000000001</v>
          </cell>
          <cell r="EE41">
            <v>16082.1738</v>
          </cell>
          <cell r="EF41">
            <v>12417.909</v>
          </cell>
          <cell r="EG41">
            <v>11559.983700000001</v>
          </cell>
        </row>
        <row r="42">
          <cell r="B42" t="str">
            <v>S_RPS10_PedroMiqueo_Wind_3-524</v>
          </cell>
          <cell r="C42">
            <v>558</v>
          </cell>
          <cell r="D42">
            <v>540</v>
          </cell>
          <cell r="E42">
            <v>558</v>
          </cell>
          <cell r="F42">
            <v>558</v>
          </cell>
          <cell r="G42">
            <v>504</v>
          </cell>
          <cell r="H42">
            <v>558</v>
          </cell>
          <cell r="I42">
            <v>540</v>
          </cell>
          <cell r="J42">
            <v>558</v>
          </cell>
          <cell r="K42">
            <v>540</v>
          </cell>
          <cell r="L42">
            <v>558</v>
          </cell>
          <cell r="M42">
            <v>558</v>
          </cell>
          <cell r="N42">
            <v>540</v>
          </cell>
          <cell r="O42">
            <v>558</v>
          </cell>
          <cell r="P42">
            <v>540</v>
          </cell>
          <cell r="Q42">
            <v>558</v>
          </cell>
          <cell r="R42">
            <v>558</v>
          </cell>
          <cell r="S42">
            <v>504</v>
          </cell>
          <cell r="T42">
            <v>558</v>
          </cell>
          <cell r="U42">
            <v>540</v>
          </cell>
          <cell r="V42">
            <v>558</v>
          </cell>
          <cell r="W42">
            <v>540</v>
          </cell>
          <cell r="X42">
            <v>558</v>
          </cell>
          <cell r="Y42">
            <v>558</v>
          </cell>
          <cell r="Z42">
            <v>540</v>
          </cell>
          <cell r="AA42">
            <v>558</v>
          </cell>
          <cell r="AB42">
            <v>540</v>
          </cell>
          <cell r="AC42">
            <v>558</v>
          </cell>
          <cell r="AD42">
            <v>558</v>
          </cell>
          <cell r="AE42">
            <v>522</v>
          </cell>
          <cell r="AF42">
            <v>558</v>
          </cell>
          <cell r="AG42">
            <v>540</v>
          </cell>
          <cell r="AH42">
            <v>558</v>
          </cell>
          <cell r="AI42">
            <v>540</v>
          </cell>
          <cell r="AJ42">
            <v>558</v>
          </cell>
          <cell r="AK42">
            <v>558</v>
          </cell>
          <cell r="AL42">
            <v>540</v>
          </cell>
          <cell r="AM42">
            <v>558</v>
          </cell>
          <cell r="AN42">
            <v>540</v>
          </cell>
          <cell r="AO42">
            <v>558</v>
          </cell>
          <cell r="AP42">
            <v>558</v>
          </cell>
          <cell r="AQ42">
            <v>504</v>
          </cell>
          <cell r="AR42">
            <v>558</v>
          </cell>
          <cell r="AS42">
            <v>540</v>
          </cell>
          <cell r="AT42">
            <v>558</v>
          </cell>
          <cell r="AU42">
            <v>540</v>
          </cell>
          <cell r="AV42">
            <v>558</v>
          </cell>
          <cell r="AW42">
            <v>558</v>
          </cell>
          <cell r="AX42">
            <v>540</v>
          </cell>
          <cell r="AY42">
            <v>558</v>
          </cell>
          <cell r="AZ42">
            <v>540</v>
          </cell>
          <cell r="BA42">
            <v>558</v>
          </cell>
          <cell r="BB42">
            <v>558</v>
          </cell>
          <cell r="BC42">
            <v>504</v>
          </cell>
          <cell r="BD42">
            <v>558</v>
          </cell>
          <cell r="BE42">
            <v>540</v>
          </cell>
          <cell r="BF42">
            <v>558</v>
          </cell>
          <cell r="BG42">
            <v>540</v>
          </cell>
          <cell r="BH42">
            <v>558</v>
          </cell>
          <cell r="BI42">
            <v>558</v>
          </cell>
          <cell r="BJ42">
            <v>540</v>
          </cell>
          <cell r="BK42">
            <v>558</v>
          </cell>
          <cell r="BL42">
            <v>540</v>
          </cell>
          <cell r="BM42">
            <v>558</v>
          </cell>
          <cell r="BN42">
            <v>558</v>
          </cell>
          <cell r="BO42">
            <v>504</v>
          </cell>
          <cell r="BP42">
            <v>558</v>
          </cell>
          <cell r="BQ42">
            <v>540</v>
          </cell>
          <cell r="BR42">
            <v>558</v>
          </cell>
          <cell r="BS42">
            <v>540</v>
          </cell>
          <cell r="BT42">
            <v>558</v>
          </cell>
          <cell r="BU42">
            <v>558</v>
          </cell>
          <cell r="BV42">
            <v>540</v>
          </cell>
          <cell r="BW42">
            <v>558</v>
          </cell>
          <cell r="BX42">
            <v>540</v>
          </cell>
          <cell r="BY42">
            <v>558</v>
          </cell>
          <cell r="BZ42">
            <v>558</v>
          </cell>
          <cell r="CA42">
            <v>522</v>
          </cell>
          <cell r="CB42">
            <v>558</v>
          </cell>
          <cell r="CC42">
            <v>540</v>
          </cell>
          <cell r="CD42">
            <v>558</v>
          </cell>
          <cell r="CE42">
            <v>540</v>
          </cell>
          <cell r="CF42">
            <v>558</v>
          </cell>
          <cell r="CG42">
            <v>558</v>
          </cell>
          <cell r="CH42">
            <v>540</v>
          </cell>
          <cell r="CI42">
            <v>558</v>
          </cell>
          <cell r="CJ42">
            <v>540</v>
          </cell>
          <cell r="CK42">
            <v>558</v>
          </cell>
          <cell r="CL42">
            <v>558</v>
          </cell>
          <cell r="CM42">
            <v>504</v>
          </cell>
          <cell r="CN42">
            <v>558</v>
          </cell>
          <cell r="CO42">
            <v>540</v>
          </cell>
          <cell r="CP42">
            <v>558</v>
          </cell>
          <cell r="CQ42">
            <v>540</v>
          </cell>
          <cell r="CR42">
            <v>558</v>
          </cell>
          <cell r="CS42">
            <v>558</v>
          </cell>
          <cell r="CT42">
            <v>540</v>
          </cell>
          <cell r="CU42">
            <v>558</v>
          </cell>
          <cell r="CV42">
            <v>540</v>
          </cell>
          <cell r="CW42">
            <v>558</v>
          </cell>
          <cell r="CX42">
            <v>558</v>
          </cell>
          <cell r="CY42">
            <v>504</v>
          </cell>
          <cell r="CZ42">
            <v>558</v>
          </cell>
          <cell r="DA42">
            <v>540</v>
          </cell>
          <cell r="DB42">
            <v>558</v>
          </cell>
          <cell r="DC42">
            <v>540</v>
          </cell>
          <cell r="DD42">
            <v>558</v>
          </cell>
          <cell r="DE42">
            <v>558</v>
          </cell>
          <cell r="DF42">
            <v>540</v>
          </cell>
          <cell r="DG42">
            <v>558</v>
          </cell>
          <cell r="DH42">
            <v>540</v>
          </cell>
          <cell r="DI42">
            <v>558</v>
          </cell>
          <cell r="DJ42">
            <v>558</v>
          </cell>
          <cell r="DK42">
            <v>504</v>
          </cell>
          <cell r="DL42">
            <v>558</v>
          </cell>
          <cell r="DM42">
            <v>540</v>
          </cell>
          <cell r="DN42">
            <v>558</v>
          </cell>
          <cell r="DO42">
            <v>540</v>
          </cell>
          <cell r="DP42">
            <v>558</v>
          </cell>
          <cell r="DQ42">
            <v>558</v>
          </cell>
          <cell r="DR42">
            <v>540</v>
          </cell>
          <cell r="DS42">
            <v>558</v>
          </cell>
          <cell r="DT42">
            <v>540</v>
          </cell>
          <cell r="DU42">
            <v>558</v>
          </cell>
          <cell r="DV42">
            <v>558</v>
          </cell>
          <cell r="DW42">
            <v>522</v>
          </cell>
          <cell r="DX42">
            <v>558</v>
          </cell>
          <cell r="DY42">
            <v>540</v>
          </cell>
          <cell r="DZ42">
            <v>558</v>
          </cell>
          <cell r="EA42">
            <v>540</v>
          </cell>
          <cell r="EB42">
            <v>558</v>
          </cell>
          <cell r="EC42">
            <v>558</v>
          </cell>
          <cell r="ED42">
            <v>540</v>
          </cell>
          <cell r="EE42">
            <v>558</v>
          </cell>
          <cell r="EF42">
            <v>540</v>
          </cell>
          <cell r="EG42">
            <v>558</v>
          </cell>
        </row>
        <row r="43">
          <cell r="B43" t="str">
            <v>S_RPS11_KellyRidge_3-639</v>
          </cell>
          <cell r="L43">
            <v>7202.8680999999997</v>
          </cell>
          <cell r="M43">
            <v>7177.8464000000004</v>
          </cell>
          <cell r="N43">
            <v>4286.6345000000001</v>
          </cell>
          <cell r="O43">
            <v>5425.8293999999996</v>
          </cell>
          <cell r="P43">
            <v>7035.4971999999998</v>
          </cell>
          <cell r="Q43">
            <v>3031.6057000000001</v>
          </cell>
          <cell r="R43">
            <v>7277.6099000000004</v>
          </cell>
          <cell r="S43">
            <v>6615.8360000000002</v>
          </cell>
          <cell r="T43">
            <v>7187.6450999999997</v>
          </cell>
          <cell r="U43">
            <v>6844.1806999999999</v>
          </cell>
          <cell r="V43">
            <v>7318.2367000000004</v>
          </cell>
          <cell r="W43">
            <v>6875.7794999999996</v>
          </cell>
          <cell r="X43">
            <v>7106.4273999999996</v>
          </cell>
          <cell r="Y43">
            <v>7081.7390999999998</v>
          </cell>
          <cell r="Z43">
            <v>4229.2398999999996</v>
          </cell>
          <cell r="AA43">
            <v>5353.1823000000004</v>
          </cell>
          <cell r="AB43">
            <v>6941.2911999999997</v>
          </cell>
          <cell r="AC43">
            <v>2991.0133000000001</v>
          </cell>
          <cell r="AD43">
            <v>7276.9507000000003</v>
          </cell>
          <cell r="AE43">
            <v>6842.9013000000004</v>
          </cell>
          <cell r="AF43">
            <v>7186.9897000000001</v>
          </cell>
          <cell r="AG43">
            <v>6843.5541000000003</v>
          </cell>
          <cell r="AH43">
            <v>7317.5730000000003</v>
          </cell>
          <cell r="AI43">
            <v>6875.1531999999997</v>
          </cell>
          <cell r="AJ43">
            <v>7105.7790999999997</v>
          </cell>
          <cell r="AK43">
            <v>7081.0960999999998</v>
          </cell>
          <cell r="AL43">
            <v>4228.8541999999998</v>
          </cell>
          <cell r="AM43">
            <v>5352.6958999999997</v>
          </cell>
          <cell r="AN43">
            <v>6940.6614</v>
          </cell>
          <cell r="AO43">
            <v>2990.741</v>
          </cell>
          <cell r="AP43">
            <v>7275.3747000000003</v>
          </cell>
          <cell r="AQ43">
            <v>6613.8032999999996</v>
          </cell>
          <cell r="AR43">
            <v>7185.4483</v>
          </cell>
          <cell r="AS43">
            <v>6842.0897000000004</v>
          </cell>
          <cell r="AT43">
            <v>7316.0051999999996</v>
          </cell>
          <cell r="AU43">
            <v>6873.6832000000004</v>
          </cell>
          <cell r="AV43">
            <v>7104.2650999999996</v>
          </cell>
          <cell r="AW43">
            <v>7079.5901999999996</v>
          </cell>
          <cell r="AX43">
            <v>4227.9533000000001</v>
          </cell>
          <cell r="AY43">
            <v>5351.5541000000003</v>
          </cell>
          <cell r="AZ43">
            <v>6939.1723000000002</v>
          </cell>
          <cell r="BA43">
            <v>2990.1023</v>
          </cell>
          <cell r="BB43">
            <v>7278.5592999999999</v>
          </cell>
          <cell r="BC43">
            <v>6616.7024000000001</v>
          </cell>
          <cell r="BD43">
            <v>7188.5924000000005</v>
          </cell>
          <cell r="BE43">
            <v>6845.085</v>
          </cell>
          <cell r="BF43">
            <v>7319.1952000000001</v>
          </cell>
          <cell r="BG43">
            <v>6876.6832000000004</v>
          </cell>
          <cell r="BH43">
            <v>7107.3636999999999</v>
          </cell>
          <cell r="BI43">
            <v>7082.6677</v>
          </cell>
          <cell r="BJ43">
            <v>4229.7969000000003</v>
          </cell>
          <cell r="BK43">
            <v>5353.8851999999997</v>
          </cell>
          <cell r="BL43">
            <v>6942.2008999999998</v>
          </cell>
          <cell r="BM43">
            <v>2991.4063999999998</v>
          </cell>
          <cell r="BN43">
            <v>7281.8222999999998</v>
          </cell>
          <cell r="BO43">
            <v>6619.6566999999995</v>
          </cell>
          <cell r="BP43">
            <v>7191.7929999999997</v>
          </cell>
          <cell r="BQ43">
            <v>6848.1252999999997</v>
          </cell>
          <cell r="BR43">
            <v>7322.4542000000001</v>
          </cell>
          <cell r="BS43">
            <v>6879.7394999999997</v>
          </cell>
          <cell r="BT43">
            <v>7110.5123000000003</v>
          </cell>
          <cell r="BU43">
            <v>7085.8053</v>
          </cell>
          <cell r="BV43">
            <v>4231.6652999999997</v>
          </cell>
          <cell r="BW43">
            <v>5356.2592999999997</v>
          </cell>
          <cell r="BX43">
            <v>6945.3026</v>
          </cell>
          <cell r="BY43">
            <v>2992.7377999999999</v>
          </cell>
          <cell r="BZ43">
            <v>7282.1815999999999</v>
          </cell>
          <cell r="CA43">
            <v>6847.8154999999997</v>
          </cell>
          <cell r="CB43">
            <v>7192.1477999999997</v>
          </cell>
          <cell r="CC43">
            <v>6848.4638999999997</v>
          </cell>
          <cell r="CD43">
            <v>7322.8207000000002</v>
          </cell>
          <cell r="CE43">
            <v>6880.0859</v>
          </cell>
          <cell r="CF43">
            <v>7110.8703999999998</v>
          </cell>
          <cell r="CG43">
            <v>7086.1602000000003</v>
          </cell>
          <cell r="CH43">
            <v>4231.8787000000002</v>
          </cell>
          <cell r="CI43">
            <v>5356.5276999999996</v>
          </cell>
          <cell r="CJ43">
            <v>6945.6468999999997</v>
          </cell>
          <cell r="CK43">
            <v>2992.8861000000002</v>
          </cell>
          <cell r="CL43">
            <v>7281.3163999999997</v>
          </cell>
          <cell r="CM43">
            <v>6619.2087000000001</v>
          </cell>
          <cell r="CN43">
            <v>7191.3005000000003</v>
          </cell>
          <cell r="CO43">
            <v>6847.665</v>
          </cell>
          <cell r="CP43">
            <v>7321.9712</v>
          </cell>
          <cell r="CQ43">
            <v>6879.2636000000002</v>
          </cell>
          <cell r="CR43">
            <v>7110.0411000000004</v>
          </cell>
          <cell r="CS43">
            <v>7085.3391000000001</v>
          </cell>
          <cell r="CT43">
            <v>4231.3878999999997</v>
          </cell>
          <cell r="CU43">
            <v>5355.9135999999999</v>
          </cell>
          <cell r="CV43">
            <v>6944.8307000000004</v>
          </cell>
          <cell r="CW43">
            <v>2992.5355</v>
          </cell>
          <cell r="CX43">
            <v>7281.3163999999997</v>
          </cell>
          <cell r="CY43">
            <v>6619.2087000000001</v>
          </cell>
          <cell r="CZ43">
            <v>7191.3005000000003</v>
          </cell>
          <cell r="DA43">
            <v>6847.665</v>
          </cell>
          <cell r="DB43">
            <v>7321.9712</v>
          </cell>
          <cell r="DC43">
            <v>6879.2636000000002</v>
          </cell>
          <cell r="DD43">
            <v>7110.0411000000004</v>
          </cell>
          <cell r="DE43">
            <v>7085.3391000000001</v>
          </cell>
          <cell r="DF43">
            <v>4231.3878999999997</v>
          </cell>
          <cell r="DG43">
            <v>5355.9135999999999</v>
          </cell>
          <cell r="DH43">
            <v>6944.8307000000004</v>
          </cell>
          <cell r="DI43">
            <v>2992.5355</v>
          </cell>
          <cell r="DJ43">
            <v>7281.3163999999997</v>
          </cell>
          <cell r="DK43">
            <v>6619.2087000000001</v>
          </cell>
          <cell r="DL43">
            <v>7191.3005000000003</v>
          </cell>
          <cell r="DM43">
            <v>6847.665</v>
          </cell>
          <cell r="DN43">
            <v>7321.9712</v>
          </cell>
          <cell r="DO43">
            <v>6879.2636000000002</v>
          </cell>
          <cell r="DP43">
            <v>7110.0411000000004</v>
          </cell>
          <cell r="DQ43">
            <v>7085.3391000000001</v>
          </cell>
          <cell r="DR43">
            <v>4231.3878999999997</v>
          </cell>
          <cell r="DS43">
            <v>5355.9135999999999</v>
          </cell>
          <cell r="DT43">
            <v>6944.8307000000004</v>
          </cell>
          <cell r="DU43">
            <v>2992.5355</v>
          </cell>
          <cell r="DV43">
            <v>7259.5025999999998</v>
          </cell>
          <cell r="DW43">
            <v>6826.4907000000003</v>
          </cell>
          <cell r="DX43">
            <v>7169.7650999999996</v>
          </cell>
          <cell r="DY43">
            <v>6827.1476000000002</v>
          </cell>
          <cell r="DZ43">
            <v>7300.0245000000004</v>
          </cell>
          <cell r="EA43">
            <v>6858.6734999999999</v>
          </cell>
        </row>
        <row r="44">
          <cell r="B44" t="str">
            <v>S_RPS11_PGE_250MW_PPA_PV_2012Star_3-762</v>
          </cell>
          <cell r="R44">
            <v>4937.68</v>
          </cell>
          <cell r="S44">
            <v>6155.5871999999999</v>
          </cell>
          <cell r="T44">
            <v>8789.4858000000004</v>
          </cell>
          <cell r="U44">
            <v>10439.093999999999</v>
          </cell>
          <cell r="V44">
            <v>11487.642099999999</v>
          </cell>
          <cell r="W44">
            <v>12094.02</v>
          </cell>
          <cell r="X44">
            <v>11545.119199999999</v>
          </cell>
          <cell r="Y44">
            <v>10465.3024</v>
          </cell>
          <cell r="Z44">
            <v>9083.7510000000002</v>
          </cell>
          <cell r="AA44">
            <v>8999.3899000000001</v>
          </cell>
          <cell r="AB44">
            <v>6565.4219999999996</v>
          </cell>
          <cell r="AC44">
            <v>4557.5331999999999</v>
          </cell>
          <cell r="AD44">
            <v>9854.7574000000004</v>
          </cell>
          <cell r="AE44">
            <v>12724.251700000001</v>
          </cell>
          <cell r="AF44">
            <v>17542.28</v>
          </cell>
          <cell r="AG44">
            <v>20834.61</v>
          </cell>
          <cell r="AH44">
            <v>22927.3334</v>
          </cell>
          <cell r="AI44">
            <v>24137.559000000001</v>
          </cell>
          <cell r="AJ44">
            <v>23042.048900000002</v>
          </cell>
          <cell r="AK44">
            <v>20886.913400000001</v>
          </cell>
          <cell r="AL44">
            <v>18129.573</v>
          </cell>
          <cell r="AM44">
            <v>17961.210899999998</v>
          </cell>
          <cell r="AN44">
            <v>13103.433000000001</v>
          </cell>
          <cell r="AO44">
            <v>9096.0478999999996</v>
          </cell>
          <cell r="AP44">
            <v>14813.046200000001</v>
          </cell>
          <cell r="AQ44">
            <v>18466.7588</v>
          </cell>
          <cell r="AR44">
            <v>26368.454300000001</v>
          </cell>
          <cell r="AS44">
            <v>31317.278999999999</v>
          </cell>
          <cell r="AT44">
            <v>34462.920100000003</v>
          </cell>
          <cell r="AU44">
            <v>36282.050999999999</v>
          </cell>
          <cell r="AV44">
            <v>34635.348299999998</v>
          </cell>
          <cell r="AW44">
            <v>31395.8917</v>
          </cell>
          <cell r="AX44">
            <v>27251.235000000001</v>
          </cell>
          <cell r="AY44">
            <v>26998.157299999999</v>
          </cell>
          <cell r="AZ44">
            <v>19696.254000000001</v>
          </cell>
          <cell r="BA44">
            <v>13672.5965</v>
          </cell>
          <cell r="BB44">
            <v>19750.729299999999</v>
          </cell>
          <cell r="BC44">
            <v>24622.351600000002</v>
          </cell>
          <cell r="BD44">
            <v>35157.936999999998</v>
          </cell>
          <cell r="BE44">
            <v>41756.366999999998</v>
          </cell>
          <cell r="BF44">
            <v>45950.559099999999</v>
          </cell>
          <cell r="BG44">
            <v>48376.071000000004</v>
          </cell>
          <cell r="BH44">
            <v>46180.467499999999</v>
          </cell>
          <cell r="BI44">
            <v>41861.187899999997</v>
          </cell>
          <cell r="BJ44">
            <v>36334.980000000003</v>
          </cell>
          <cell r="BK44">
            <v>35997.547200000001</v>
          </cell>
          <cell r="BL44">
            <v>26261.67</v>
          </cell>
          <cell r="BM44">
            <v>18230.1266</v>
          </cell>
          <cell r="BN44">
            <v>24688.409299999999</v>
          </cell>
          <cell r="BO44">
            <v>30777.936000000002</v>
          </cell>
          <cell r="BP44">
            <v>43947.413500000002</v>
          </cell>
          <cell r="BQ44">
            <v>52195.461000000003</v>
          </cell>
          <cell r="BR44">
            <v>57438.204299999998</v>
          </cell>
          <cell r="BS44">
            <v>60470.088000000003</v>
          </cell>
          <cell r="BT44">
            <v>57725.5867</v>
          </cell>
          <cell r="BU44">
            <v>52326.487200000003</v>
          </cell>
          <cell r="BV44">
            <v>45418.724999999999</v>
          </cell>
          <cell r="BW44">
            <v>44996.927799999998</v>
          </cell>
          <cell r="BX44">
            <v>32827.091999999997</v>
          </cell>
          <cell r="BY44">
            <v>22787.6567</v>
          </cell>
          <cell r="BZ44">
            <v>24704.383600000001</v>
          </cell>
          <cell r="CA44">
            <v>31897.769899999999</v>
          </cell>
          <cell r="CB44">
            <v>43975.856</v>
          </cell>
          <cell r="CC44">
            <v>52229.232000000004</v>
          </cell>
          <cell r="CD44">
            <v>57475.364000000001</v>
          </cell>
          <cell r="CE44">
            <v>60509.22</v>
          </cell>
          <cell r="CF44">
            <v>57762.938600000001</v>
          </cell>
          <cell r="CG44">
            <v>52360.3361</v>
          </cell>
          <cell r="CH44">
            <v>45448.112999999998</v>
          </cell>
          <cell r="CI44">
            <v>45026.042999999998</v>
          </cell>
          <cell r="CJ44">
            <v>32848.328999999998</v>
          </cell>
          <cell r="CK44">
            <v>22802.403399999999</v>
          </cell>
          <cell r="CL44">
            <v>24688.409299999999</v>
          </cell>
          <cell r="CM44">
            <v>30777.936000000002</v>
          </cell>
          <cell r="CN44">
            <v>43947.413500000002</v>
          </cell>
          <cell r="CO44">
            <v>52195.461000000003</v>
          </cell>
          <cell r="CP44">
            <v>57438.204299999998</v>
          </cell>
          <cell r="CQ44">
            <v>60470.088000000003</v>
          </cell>
          <cell r="CR44">
            <v>57725.5867</v>
          </cell>
          <cell r="CS44">
            <v>52326.487200000003</v>
          </cell>
          <cell r="CT44">
            <v>45418.724999999999</v>
          </cell>
          <cell r="CU44">
            <v>44996.927799999998</v>
          </cell>
          <cell r="CV44">
            <v>32827.091999999997</v>
          </cell>
          <cell r="CW44">
            <v>22787.6567</v>
          </cell>
          <cell r="CX44">
            <v>24688.409299999999</v>
          </cell>
          <cell r="CY44">
            <v>30777.936000000002</v>
          </cell>
          <cell r="CZ44">
            <v>43947.413500000002</v>
          </cell>
          <cell r="DA44">
            <v>52195.461000000003</v>
          </cell>
          <cell r="DB44">
            <v>57438.204299999998</v>
          </cell>
          <cell r="DC44">
            <v>60470.088000000003</v>
          </cell>
          <cell r="DD44">
            <v>57725.5867</v>
          </cell>
          <cell r="DE44">
            <v>52326.487200000003</v>
          </cell>
          <cell r="DF44">
            <v>45418.724999999999</v>
          </cell>
          <cell r="DG44">
            <v>44996.927799999998</v>
          </cell>
          <cell r="DH44">
            <v>32827.091999999997</v>
          </cell>
          <cell r="DI44">
            <v>22787.6567</v>
          </cell>
          <cell r="DJ44">
            <v>24688.409299999999</v>
          </cell>
          <cell r="DK44">
            <v>30777.936000000002</v>
          </cell>
          <cell r="DL44">
            <v>43947.413500000002</v>
          </cell>
          <cell r="DM44">
            <v>52195.461000000003</v>
          </cell>
          <cell r="DN44">
            <v>57438.204299999998</v>
          </cell>
          <cell r="DO44">
            <v>60470.088000000003</v>
          </cell>
          <cell r="DP44">
            <v>57725.5867</v>
          </cell>
          <cell r="DQ44">
            <v>52326.487200000003</v>
          </cell>
          <cell r="DR44">
            <v>45418.724999999999</v>
          </cell>
          <cell r="DS44">
            <v>44996.927799999998</v>
          </cell>
          <cell r="DT44">
            <v>32827.091999999997</v>
          </cell>
          <cell r="DU44">
            <v>22787.6567</v>
          </cell>
          <cell r="DV44">
            <v>24704.383600000001</v>
          </cell>
          <cell r="DW44">
            <v>31897.769899999999</v>
          </cell>
          <cell r="DX44">
            <v>43975.856</v>
          </cell>
          <cell r="DY44">
            <v>52229.232000000004</v>
          </cell>
          <cell r="DZ44">
            <v>57475.364000000001</v>
          </cell>
          <cell r="EA44">
            <v>60509.22</v>
          </cell>
          <cell r="EB44">
            <v>57762.938600000001</v>
          </cell>
          <cell r="EC44">
            <v>52360.3361</v>
          </cell>
          <cell r="ED44">
            <v>45448.112999999998</v>
          </cell>
          <cell r="EE44">
            <v>45026.042999999998</v>
          </cell>
          <cell r="EF44">
            <v>32848.328999999998</v>
          </cell>
          <cell r="EG44">
            <v>22802.403399999999</v>
          </cell>
        </row>
        <row r="45">
          <cell r="B45" t="str">
            <v>S_RPS11_PGE_250MW_UOG_PV_2010Star_3-763</v>
          </cell>
          <cell r="R45">
            <v>4554.3244000000004</v>
          </cell>
          <cell r="S45">
            <v>5194.3816999999999</v>
          </cell>
          <cell r="T45">
            <v>6480.4507999999996</v>
          </cell>
          <cell r="U45">
            <v>6283.5135</v>
          </cell>
          <cell r="V45">
            <v>6459.9139999999998</v>
          </cell>
          <cell r="W45">
            <v>9205.6666000000005</v>
          </cell>
          <cell r="X45">
            <v>10917.001899999999</v>
          </cell>
          <cell r="Y45">
            <v>12058.0771</v>
          </cell>
          <cell r="Z45">
            <v>11774.115900000001</v>
          </cell>
          <cell r="AA45">
            <v>10753.9715</v>
          </cell>
          <cell r="AB45">
            <v>8974.8721999999998</v>
          </cell>
          <cell r="AC45">
            <v>12463.708500000001</v>
          </cell>
          <cell r="AD45">
            <v>14392.5759</v>
          </cell>
          <cell r="AE45">
            <v>15273.7137</v>
          </cell>
          <cell r="AF45">
            <v>17196.637200000001</v>
          </cell>
          <cell r="AG45">
            <v>15276.1407</v>
          </cell>
          <cell r="AH45">
            <v>14448.407499999999</v>
          </cell>
          <cell r="AI45">
            <v>20023.907200000001</v>
          </cell>
          <cell r="AJ45">
            <v>22206.290400000002</v>
          </cell>
          <cell r="AK45">
            <v>22441.431</v>
          </cell>
          <cell r="AL45">
            <v>21017.706399999999</v>
          </cell>
          <cell r="AM45">
            <v>17435.0946</v>
          </cell>
          <cell r="AN45">
            <v>13171.610500000001</v>
          </cell>
          <cell r="AO45">
            <v>17356.483700000001</v>
          </cell>
          <cell r="AP45">
            <v>22100.295699999999</v>
          </cell>
          <cell r="AQ45">
            <v>23533.817999999999</v>
          </cell>
          <cell r="AR45">
            <v>28134.250499999998</v>
          </cell>
          <cell r="AS45">
            <v>25915.289000000001</v>
          </cell>
          <cell r="AT45">
            <v>25405.3351</v>
          </cell>
          <cell r="AU45">
            <v>30484.879700000001</v>
          </cell>
          <cell r="AV45">
            <v>33041.075900000003</v>
          </cell>
          <cell r="AW45">
            <v>32634.1191</v>
          </cell>
          <cell r="AX45">
            <v>30123.936799999999</v>
          </cell>
          <cell r="AY45">
            <v>24198.0442</v>
          </cell>
          <cell r="AZ45">
            <v>17529.604899999998</v>
          </cell>
          <cell r="BA45">
            <v>22259.347900000001</v>
          </cell>
          <cell r="BB45">
            <v>28041.540199999999</v>
          </cell>
          <cell r="BC45">
            <v>30447.5877</v>
          </cell>
          <cell r="BD45">
            <v>36775.562599999997</v>
          </cell>
          <cell r="BE45">
            <v>34380.206599999998</v>
          </cell>
          <cell r="BF45">
            <v>34175.6584</v>
          </cell>
          <cell r="BG45">
            <v>37310.941400000003</v>
          </cell>
          <cell r="BH45">
            <v>41791.0743</v>
          </cell>
          <cell r="BI45">
            <v>43067.754099999998</v>
          </cell>
          <cell r="BJ45">
            <v>40741.346700000002</v>
          </cell>
          <cell r="BK45">
            <v>34439.219400000002</v>
          </cell>
          <cell r="BL45">
            <v>26670.947700000001</v>
          </cell>
          <cell r="BM45">
            <v>32638.161400000001</v>
          </cell>
          <cell r="BN45">
            <v>42117.488299999997</v>
          </cell>
          <cell r="BO45">
            <v>43994.770900000003</v>
          </cell>
          <cell r="BP45">
            <v>52045.321000000004</v>
          </cell>
          <cell r="BQ45">
            <v>47408.767999999996</v>
          </cell>
          <cell r="BR45">
            <v>45545.064700000003</v>
          </cell>
          <cell r="BS45">
            <v>44762.800999999999</v>
          </cell>
          <cell r="BT45">
            <v>49576.938399999999</v>
          </cell>
          <cell r="BU45">
            <v>50469.867100000003</v>
          </cell>
          <cell r="BV45">
            <v>47338.673000000003</v>
          </cell>
          <cell r="BW45">
            <v>39526.682200000003</v>
          </cell>
          <cell r="BX45">
            <v>30010.469300000001</v>
          </cell>
          <cell r="BY45">
            <v>32803.156600000002</v>
          </cell>
          <cell r="BZ45">
            <v>42102.721100000002</v>
          </cell>
          <cell r="CA45">
            <v>45777.0628</v>
          </cell>
          <cell r="CB45">
            <v>52019.564100000003</v>
          </cell>
          <cell r="CC45">
            <v>47159.450900000003</v>
          </cell>
          <cell r="CD45">
            <v>45382.224600000001</v>
          </cell>
          <cell r="CE45">
            <v>44846.229200000002</v>
          </cell>
          <cell r="CF45">
            <v>49829.835700000003</v>
          </cell>
          <cell r="CG45">
            <v>50322.646699999998</v>
          </cell>
          <cell r="CH45">
            <v>47213.0792</v>
          </cell>
          <cell r="CI45">
            <v>39357.278400000003</v>
          </cell>
          <cell r="CJ45">
            <v>29401.956900000001</v>
          </cell>
          <cell r="CK45">
            <v>33627.949000000001</v>
          </cell>
          <cell r="CL45">
            <v>42179.379699999998</v>
          </cell>
          <cell r="CM45">
            <v>44106.377399999998</v>
          </cell>
          <cell r="CN45">
            <v>52037.809500000003</v>
          </cell>
          <cell r="CO45">
            <v>47175.991600000001</v>
          </cell>
          <cell r="CP45">
            <v>45398.1417</v>
          </cell>
          <cell r="CQ45">
            <v>44861.958200000001</v>
          </cell>
          <cell r="CR45">
            <v>49847.3125</v>
          </cell>
          <cell r="CS45">
            <v>50340.298600000002</v>
          </cell>
          <cell r="CT45">
            <v>47229.637600000002</v>
          </cell>
          <cell r="CU45">
            <v>39371.081200000001</v>
          </cell>
          <cell r="CV45">
            <v>29412.269</v>
          </cell>
          <cell r="CW45">
            <v>33639.743499999997</v>
          </cell>
          <cell r="CX45">
            <v>42179.379699999998</v>
          </cell>
          <cell r="CY45">
            <v>44106.377399999998</v>
          </cell>
          <cell r="CZ45">
            <v>52037.809500000003</v>
          </cell>
          <cell r="DA45">
            <v>47175.991600000001</v>
          </cell>
          <cell r="DB45">
            <v>45398.1417</v>
          </cell>
          <cell r="DC45">
            <v>44861.958200000001</v>
          </cell>
          <cell r="DD45">
            <v>49847.3125</v>
          </cell>
          <cell r="DE45">
            <v>50340.298600000002</v>
          </cell>
          <cell r="DF45">
            <v>47229.637600000002</v>
          </cell>
          <cell r="DG45">
            <v>39371.081200000001</v>
          </cell>
          <cell r="DH45">
            <v>29412.269</v>
          </cell>
          <cell r="DI45">
            <v>33639.743499999997</v>
          </cell>
          <cell r="DJ45">
            <v>42179.379699999998</v>
          </cell>
          <cell r="DK45">
            <v>44106.377399999998</v>
          </cell>
          <cell r="DL45">
            <v>52037.809500000003</v>
          </cell>
          <cell r="DM45">
            <v>47175.991600000001</v>
          </cell>
          <cell r="DN45">
            <v>45398.1417</v>
          </cell>
          <cell r="DO45">
            <v>44861.958200000001</v>
          </cell>
          <cell r="DP45">
            <v>49847.3125</v>
          </cell>
          <cell r="DQ45">
            <v>50340.298600000002</v>
          </cell>
          <cell r="DR45">
            <v>47229.637600000002</v>
          </cell>
          <cell r="DS45">
            <v>39371.081200000001</v>
          </cell>
          <cell r="DT45">
            <v>29412.269</v>
          </cell>
          <cell r="DU45">
            <v>33639.743499999997</v>
          </cell>
          <cell r="DV45">
            <v>42175.850200000001</v>
          </cell>
          <cell r="DW45">
            <v>45944.663999999997</v>
          </cell>
          <cell r="DX45">
            <v>51946.518900000003</v>
          </cell>
          <cell r="DY45">
            <v>47099.466800000002</v>
          </cell>
          <cell r="DZ45">
            <v>45118.0317</v>
          </cell>
          <cell r="EA45">
            <v>45110.2984</v>
          </cell>
          <cell r="EB45">
            <v>49947.794099999999</v>
          </cell>
          <cell r="EC45">
            <v>50111.524100000002</v>
          </cell>
          <cell r="ED45">
            <v>47066.109199999999</v>
          </cell>
          <cell r="EE45">
            <v>38941.559200000003</v>
          </cell>
          <cell r="EF45">
            <v>29156.177800000001</v>
          </cell>
          <cell r="EG45">
            <v>34422.006600000001</v>
          </cell>
        </row>
        <row r="46">
          <cell r="B46" t="str">
            <v>S_RPS11_PGE_SF_Solar_3-640</v>
          </cell>
          <cell r="C46">
            <v>61.076099999999997</v>
          </cell>
          <cell r="D46">
            <v>40.6511</v>
          </cell>
          <cell r="E46">
            <v>35.4833</v>
          </cell>
          <cell r="F46">
            <v>39.038200000000003</v>
          </cell>
          <cell r="G46">
            <v>47.035400000000003</v>
          </cell>
          <cell r="H46">
            <v>63.634399999999999</v>
          </cell>
          <cell r="I46">
            <v>77.058400000000006</v>
          </cell>
          <cell r="J46">
            <v>88.281800000000004</v>
          </cell>
          <cell r="K46">
            <v>88.766300000000001</v>
          </cell>
          <cell r="L46">
            <v>97.171499999999995</v>
          </cell>
          <cell r="M46">
            <v>87.357299999999995</v>
          </cell>
          <cell r="N46">
            <v>77.260300000000001</v>
          </cell>
          <cell r="O46">
            <v>61.076099999999997</v>
          </cell>
          <cell r="P46">
            <v>40.6511</v>
          </cell>
          <cell r="Q46">
            <v>35.4833</v>
          </cell>
          <cell r="R46">
            <v>39.038200000000003</v>
          </cell>
          <cell r="S46">
            <v>47.035400000000003</v>
          </cell>
          <cell r="T46">
            <v>63.634399999999999</v>
          </cell>
          <cell r="U46">
            <v>77.058400000000006</v>
          </cell>
          <cell r="V46">
            <v>88.281800000000004</v>
          </cell>
          <cell r="W46">
            <v>88.766300000000001</v>
          </cell>
          <cell r="X46">
            <v>97.171499999999995</v>
          </cell>
          <cell r="Y46">
            <v>87.357299999999995</v>
          </cell>
          <cell r="Z46">
            <v>77.260300000000001</v>
          </cell>
          <cell r="AA46">
            <v>61.076099999999997</v>
          </cell>
          <cell r="AB46">
            <v>40.6511</v>
          </cell>
          <cell r="AC46">
            <v>35.4833</v>
          </cell>
          <cell r="AD46">
            <v>38.956899999999997</v>
          </cell>
          <cell r="AE46">
            <v>49.4133</v>
          </cell>
          <cell r="AF46">
            <v>61.832000000000001</v>
          </cell>
          <cell r="AG46">
            <v>77.443399999999997</v>
          </cell>
          <cell r="AH46">
            <v>88.683099999999996</v>
          </cell>
          <cell r="AI46">
            <v>89.780900000000003</v>
          </cell>
          <cell r="AJ46">
            <v>97.145099999999999</v>
          </cell>
          <cell r="AK46">
            <v>86.744299999999996</v>
          </cell>
          <cell r="AL46">
            <v>76.257599999999996</v>
          </cell>
          <cell r="AM46">
            <v>60.025500000000001</v>
          </cell>
          <cell r="AN46">
            <v>40.436799999999998</v>
          </cell>
          <cell r="AO46">
            <v>36.094700000000003</v>
          </cell>
          <cell r="AP46">
            <v>39.038200000000003</v>
          </cell>
          <cell r="AQ46">
            <v>47.035400000000003</v>
          </cell>
          <cell r="AR46">
            <v>63.634399999999999</v>
          </cell>
          <cell r="AS46">
            <v>77.058400000000006</v>
          </cell>
          <cell r="AT46">
            <v>88.281800000000004</v>
          </cell>
          <cell r="AU46">
            <v>88.766300000000001</v>
          </cell>
          <cell r="AV46">
            <v>97.171499999999995</v>
          </cell>
          <cell r="AW46">
            <v>87.357299999999995</v>
          </cell>
          <cell r="AX46">
            <v>77.260300000000001</v>
          </cell>
          <cell r="AY46">
            <v>61.076099999999997</v>
          </cell>
          <cell r="AZ46">
            <v>40.6511</v>
          </cell>
          <cell r="BA46">
            <v>35.4833</v>
          </cell>
          <cell r="BB46">
            <v>39.038200000000003</v>
          </cell>
          <cell r="BC46">
            <v>47.035400000000003</v>
          </cell>
          <cell r="BD46">
            <v>63.634399999999999</v>
          </cell>
          <cell r="BE46">
            <v>77.058400000000006</v>
          </cell>
          <cell r="BF46">
            <v>88.281800000000004</v>
          </cell>
          <cell r="BG46">
            <v>88.766300000000001</v>
          </cell>
          <cell r="BH46">
            <v>97.171499999999995</v>
          </cell>
          <cell r="BI46">
            <v>87.357299999999995</v>
          </cell>
          <cell r="BJ46">
            <v>77.260300000000001</v>
          </cell>
          <cell r="BK46">
            <v>61.076099999999997</v>
          </cell>
          <cell r="BL46">
            <v>40.6511</v>
          </cell>
          <cell r="BM46">
            <v>35.4833</v>
          </cell>
          <cell r="BN46">
            <v>39.038200000000003</v>
          </cell>
          <cell r="BO46">
            <v>47.035400000000003</v>
          </cell>
          <cell r="BP46">
            <v>63.634399999999999</v>
          </cell>
          <cell r="BQ46">
            <v>77.058400000000006</v>
          </cell>
          <cell r="BR46">
            <v>88.281800000000004</v>
          </cell>
          <cell r="BS46">
            <v>88.766300000000001</v>
          </cell>
          <cell r="BT46">
            <v>97.171499999999995</v>
          </cell>
          <cell r="BU46">
            <v>87.357299999999995</v>
          </cell>
          <cell r="BV46">
            <v>77.260300000000001</v>
          </cell>
          <cell r="BW46">
            <v>61.076099999999997</v>
          </cell>
          <cell r="BX46">
            <v>40.6511</v>
          </cell>
          <cell r="BY46">
            <v>35.4833</v>
          </cell>
          <cell r="BZ46">
            <v>38.956899999999997</v>
          </cell>
          <cell r="CA46">
            <v>49.4133</v>
          </cell>
          <cell r="CB46">
            <v>61.832000000000001</v>
          </cell>
          <cell r="CC46">
            <v>77.443399999999997</v>
          </cell>
          <cell r="CD46">
            <v>88.683099999999996</v>
          </cell>
          <cell r="CE46">
            <v>89.780900000000003</v>
          </cell>
          <cell r="CF46">
            <v>97.145099999999999</v>
          </cell>
          <cell r="CG46">
            <v>86.744299999999996</v>
          </cell>
          <cell r="CH46">
            <v>76.257599999999996</v>
          </cell>
          <cell r="CI46">
            <v>60.025500000000001</v>
          </cell>
          <cell r="CJ46">
            <v>40.436799999999998</v>
          </cell>
          <cell r="CK46">
            <v>36.094700000000003</v>
          </cell>
          <cell r="CL46">
            <v>39.038200000000003</v>
          </cell>
          <cell r="CM46">
            <v>47.035400000000003</v>
          </cell>
          <cell r="CN46">
            <v>63.634399999999999</v>
          </cell>
          <cell r="CO46">
            <v>77.058400000000006</v>
          </cell>
          <cell r="CP46">
            <v>88.281800000000004</v>
          </cell>
          <cell r="CQ46">
            <v>88.766300000000001</v>
          </cell>
          <cell r="CR46">
            <v>97.171499999999995</v>
          </cell>
          <cell r="CS46">
            <v>87.357299999999995</v>
          </cell>
          <cell r="CT46">
            <v>77.260300000000001</v>
          </cell>
          <cell r="CU46">
            <v>61.076099999999997</v>
          </cell>
          <cell r="CV46">
            <v>40.6511</v>
          </cell>
          <cell r="CW46">
            <v>35.4833</v>
          </cell>
          <cell r="CX46">
            <v>39.038200000000003</v>
          </cell>
          <cell r="CY46">
            <v>47.035400000000003</v>
          </cell>
          <cell r="CZ46">
            <v>63.634399999999999</v>
          </cell>
          <cell r="DA46">
            <v>77.058400000000006</v>
          </cell>
          <cell r="DB46">
            <v>88.281800000000004</v>
          </cell>
          <cell r="DC46">
            <v>88.766300000000001</v>
          </cell>
          <cell r="DD46">
            <v>97.171499999999995</v>
          </cell>
          <cell r="DE46">
            <v>87.357299999999995</v>
          </cell>
          <cell r="DF46">
            <v>77.260300000000001</v>
          </cell>
          <cell r="DG46">
            <v>61.076099999999997</v>
          </cell>
          <cell r="DH46">
            <v>40.6511</v>
          </cell>
          <cell r="DI46">
            <v>35.4833</v>
          </cell>
          <cell r="DJ46">
            <v>39.038200000000003</v>
          </cell>
          <cell r="DK46">
            <v>47.035400000000003</v>
          </cell>
          <cell r="DL46">
            <v>63.634399999999999</v>
          </cell>
          <cell r="DM46">
            <v>77.058400000000006</v>
          </cell>
          <cell r="DN46">
            <v>88.281800000000004</v>
          </cell>
          <cell r="DO46">
            <v>88.766300000000001</v>
          </cell>
          <cell r="DP46">
            <v>97.171499999999995</v>
          </cell>
          <cell r="DQ46">
            <v>87.357299999999995</v>
          </cell>
          <cell r="DR46">
            <v>77.260300000000001</v>
          </cell>
          <cell r="DS46">
            <v>61.076099999999997</v>
          </cell>
          <cell r="DT46">
            <v>40.6511</v>
          </cell>
          <cell r="DU46">
            <v>35.4833</v>
          </cell>
          <cell r="DV46">
            <v>38.945900000000002</v>
          </cell>
          <cell r="DW46">
            <v>49.401699999999998</v>
          </cell>
          <cell r="DX46">
            <v>61.816000000000003</v>
          </cell>
          <cell r="DY46">
            <v>77.424000000000007</v>
          </cell>
          <cell r="DZ46">
            <v>88.661000000000001</v>
          </cell>
          <cell r="EA46">
            <v>89.758899999999997</v>
          </cell>
          <cell r="EB46">
            <v>97.120800000000003</v>
          </cell>
          <cell r="EC46">
            <v>86.721999999999994</v>
          </cell>
          <cell r="ED46">
            <v>76.236999999999995</v>
          </cell>
          <cell r="EE46">
            <v>60.0107</v>
          </cell>
          <cell r="EF46">
            <v>40.425899999999999</v>
          </cell>
          <cell r="EG46">
            <v>36.291200000000003</v>
          </cell>
        </row>
        <row r="47">
          <cell r="B47" t="str">
            <v>S_RPS11_SlyCreek_3-641</v>
          </cell>
          <cell r="L47">
            <v>3651.643</v>
          </cell>
          <cell r="M47">
            <v>3521.6210999999998</v>
          </cell>
          <cell r="N47">
            <v>2152.4117000000001</v>
          </cell>
          <cell r="O47">
            <v>1582.4975999999999</v>
          </cell>
          <cell r="P47">
            <v>1411.1726000000001</v>
          </cell>
          <cell r="Q47">
            <v>350.1053</v>
          </cell>
          <cell r="R47">
            <v>3242.9052000000001</v>
          </cell>
          <cell r="S47">
            <v>1647.7585999999999</v>
          </cell>
          <cell r="T47">
            <v>5327.8770000000004</v>
          </cell>
          <cell r="U47">
            <v>6562.6274999999996</v>
          </cell>
          <cell r="V47">
            <v>2185.0846000000001</v>
          </cell>
          <cell r="W47">
            <v>2967.4411</v>
          </cell>
          <cell r="X47">
            <v>3809.0868</v>
          </cell>
          <cell r="Y47">
            <v>3673.46</v>
          </cell>
          <cell r="Z47">
            <v>2245.2154</v>
          </cell>
          <cell r="AA47">
            <v>1650.7297000000001</v>
          </cell>
          <cell r="AB47">
            <v>1472.0164</v>
          </cell>
          <cell r="AC47">
            <v>365.19990000000001</v>
          </cell>
          <cell r="AD47">
            <v>3239.1381000000001</v>
          </cell>
          <cell r="AE47">
            <v>1789.3657000000001</v>
          </cell>
          <cell r="AF47">
            <v>5321.6877999999997</v>
          </cell>
          <cell r="AG47">
            <v>6555.0024000000003</v>
          </cell>
          <cell r="AH47">
            <v>2182.5473999999999</v>
          </cell>
          <cell r="AI47">
            <v>2963.9929999999999</v>
          </cell>
          <cell r="AJ47">
            <v>3804.6617000000001</v>
          </cell>
          <cell r="AK47">
            <v>3669.1934000000001</v>
          </cell>
          <cell r="AL47">
            <v>2242.6055999999999</v>
          </cell>
          <cell r="AM47">
            <v>1648.8108999999999</v>
          </cell>
          <cell r="AN47">
            <v>1470.306</v>
          </cell>
          <cell r="AO47">
            <v>364.77510000000001</v>
          </cell>
          <cell r="AP47">
            <v>3241.5855000000001</v>
          </cell>
          <cell r="AQ47">
            <v>1647.0881999999999</v>
          </cell>
          <cell r="AR47">
            <v>5325.7111999999997</v>
          </cell>
          <cell r="AS47">
            <v>6559.9591</v>
          </cell>
          <cell r="AT47">
            <v>2184.1961999999999</v>
          </cell>
          <cell r="AU47">
            <v>2966.2321999999999</v>
          </cell>
          <cell r="AV47">
            <v>3807.5382</v>
          </cell>
          <cell r="AW47">
            <v>3671.9648999999999</v>
          </cell>
          <cell r="AX47">
            <v>2244.3009000000002</v>
          </cell>
          <cell r="AY47">
            <v>1650.0563999999999</v>
          </cell>
          <cell r="AZ47">
            <v>1471.4175</v>
          </cell>
          <cell r="BA47">
            <v>365.05070000000001</v>
          </cell>
          <cell r="BB47">
            <v>3244.0897</v>
          </cell>
          <cell r="BC47">
            <v>1648.3611000000001</v>
          </cell>
          <cell r="BD47">
            <v>5329.8239999999996</v>
          </cell>
          <cell r="BE47">
            <v>6565.0243</v>
          </cell>
          <cell r="BF47">
            <v>2185.8822</v>
          </cell>
          <cell r="BG47">
            <v>2968.5239999999999</v>
          </cell>
          <cell r="BH47">
            <v>3810.4785000000002</v>
          </cell>
          <cell r="BI47">
            <v>3674.8026</v>
          </cell>
          <cell r="BJ47">
            <v>2246.0356000000002</v>
          </cell>
          <cell r="BK47">
            <v>1651.3332</v>
          </cell>
          <cell r="BL47">
            <v>1472.5544</v>
          </cell>
          <cell r="BM47">
            <v>365.33319999999998</v>
          </cell>
          <cell r="BN47">
            <v>3245.5010000000002</v>
          </cell>
          <cell r="BO47">
            <v>1649.0777</v>
          </cell>
          <cell r="BP47">
            <v>5332.1391000000003</v>
          </cell>
          <cell r="BQ47">
            <v>6567.8819999999996</v>
          </cell>
          <cell r="BR47">
            <v>2186.8321000000001</v>
          </cell>
          <cell r="BS47">
            <v>2969.8148000000001</v>
          </cell>
          <cell r="BT47">
            <v>3812.1354999999999</v>
          </cell>
          <cell r="BU47">
            <v>3676.3998000000001</v>
          </cell>
          <cell r="BV47">
            <v>2247.0124999999998</v>
          </cell>
          <cell r="BW47">
            <v>1652.0505000000001</v>
          </cell>
          <cell r="BX47">
            <v>1473.1955</v>
          </cell>
          <cell r="BY47">
            <v>365.49239999999998</v>
          </cell>
          <cell r="BZ47">
            <v>3243.9881999999998</v>
          </cell>
          <cell r="CA47">
            <v>1792.0467000000001</v>
          </cell>
          <cell r="CB47">
            <v>5329.6553000000004</v>
          </cell>
          <cell r="CC47">
            <v>6564.8181000000004</v>
          </cell>
          <cell r="CD47">
            <v>2185.8146000000002</v>
          </cell>
          <cell r="CE47">
            <v>2968.4312</v>
          </cell>
          <cell r="CF47">
            <v>3810.3591000000001</v>
          </cell>
          <cell r="CG47">
            <v>3674.6864999999998</v>
          </cell>
          <cell r="CH47">
            <v>2245.9661000000001</v>
          </cell>
          <cell r="CI47">
            <v>1651.2796000000001</v>
          </cell>
          <cell r="CJ47">
            <v>1472.509</v>
          </cell>
          <cell r="CK47">
            <v>365.32260000000002</v>
          </cell>
          <cell r="CL47">
            <v>3245.5010000000002</v>
          </cell>
          <cell r="CM47">
            <v>1649.0777</v>
          </cell>
          <cell r="CN47">
            <v>5332.1391000000003</v>
          </cell>
          <cell r="CO47">
            <v>6567.8819999999996</v>
          </cell>
          <cell r="CP47">
            <v>2186.8321000000001</v>
          </cell>
          <cell r="CQ47">
            <v>2969.8148000000001</v>
          </cell>
          <cell r="CR47">
            <v>3812.1354999999999</v>
          </cell>
          <cell r="CS47">
            <v>3676.3998000000001</v>
          </cell>
          <cell r="CT47">
            <v>2247.0124999999998</v>
          </cell>
          <cell r="CU47">
            <v>1652.0505000000001</v>
          </cell>
          <cell r="CV47">
            <v>1473.1955</v>
          </cell>
          <cell r="CW47">
            <v>365.49239999999998</v>
          </cell>
          <cell r="CX47">
            <v>3245.5010000000002</v>
          </cell>
          <cell r="CY47">
            <v>1649.0777</v>
          </cell>
          <cell r="CZ47">
            <v>5332.1391000000003</v>
          </cell>
          <cell r="DA47">
            <v>6567.8819999999996</v>
          </cell>
          <cell r="DB47">
            <v>2186.8321000000001</v>
          </cell>
          <cell r="DC47">
            <v>2969.8148000000001</v>
          </cell>
          <cell r="DD47">
            <v>3812.1354999999999</v>
          </cell>
          <cell r="DE47">
            <v>3676.3998000000001</v>
          </cell>
          <cell r="DF47">
            <v>2247.0124999999998</v>
          </cell>
          <cell r="DG47">
            <v>1652.0505000000001</v>
          </cell>
          <cell r="DH47">
            <v>1473.1955</v>
          </cell>
          <cell r="DI47">
            <v>365.49239999999998</v>
          </cell>
          <cell r="DJ47">
            <v>3245.5010000000002</v>
          </cell>
          <cell r="DK47">
            <v>1649.0777</v>
          </cell>
          <cell r="DL47">
            <v>5332.1391000000003</v>
          </cell>
          <cell r="DM47">
            <v>6567.8819999999996</v>
          </cell>
          <cell r="DN47">
            <v>2186.8321000000001</v>
          </cell>
          <cell r="DO47">
            <v>2969.8148000000001</v>
          </cell>
          <cell r="DP47">
            <v>3812.1354999999999</v>
          </cell>
          <cell r="DQ47">
            <v>3676.3998000000001</v>
          </cell>
          <cell r="DR47">
            <v>2247.0124999999998</v>
          </cell>
          <cell r="DS47">
            <v>1652.0505000000001</v>
          </cell>
          <cell r="DT47">
            <v>1473.1955</v>
          </cell>
          <cell r="DU47">
            <v>365.49239999999998</v>
          </cell>
          <cell r="DV47">
            <v>3232.2773999999999</v>
          </cell>
          <cell r="DW47">
            <v>1785.5775000000001</v>
          </cell>
          <cell r="DX47">
            <v>5310.4191000000001</v>
          </cell>
          <cell r="DY47">
            <v>6541.1230999999998</v>
          </cell>
          <cell r="DZ47">
            <v>2177.9243000000001</v>
          </cell>
          <cell r="EA47">
            <v>2957.7157999999999</v>
          </cell>
        </row>
        <row r="48">
          <cell r="B48" t="str">
            <v>S_RPS13_SolarPartners_II_3-1570</v>
          </cell>
          <cell r="AJ48">
            <v>30950.827799999999</v>
          </cell>
          <cell r="AK48">
            <v>28393.374299999999</v>
          </cell>
          <cell r="AL48">
            <v>27015.393</v>
          </cell>
          <cell r="AM48">
            <v>22796.175500000001</v>
          </cell>
          <cell r="AN48">
            <v>18117.168000000001</v>
          </cell>
          <cell r="AO48">
            <v>14727.0615</v>
          </cell>
          <cell r="AP48">
            <v>17144.097399999999</v>
          </cell>
          <cell r="AQ48">
            <v>16366.016799999999</v>
          </cell>
          <cell r="AR48">
            <v>23498.461899999998</v>
          </cell>
          <cell r="AS48">
            <v>28435.704000000002</v>
          </cell>
          <cell r="AT48">
            <v>29386.989399999999</v>
          </cell>
          <cell r="AU48">
            <v>30758.892</v>
          </cell>
          <cell r="AV48">
            <v>30168.2948</v>
          </cell>
          <cell r="AW48">
            <v>27675.510399999999</v>
          </cell>
          <cell r="AX48">
            <v>26332.365000000002</v>
          </cell>
          <cell r="AY48">
            <v>22219.823499999999</v>
          </cell>
          <cell r="AZ48">
            <v>17659.118999999999</v>
          </cell>
          <cell r="BA48">
            <v>14354.726699999999</v>
          </cell>
          <cell r="BB48">
            <v>17144.097399999999</v>
          </cell>
          <cell r="BC48">
            <v>16366.016799999999</v>
          </cell>
          <cell r="BD48">
            <v>23498.461899999998</v>
          </cell>
          <cell r="BE48">
            <v>28435.704000000002</v>
          </cell>
          <cell r="BF48">
            <v>29386.989399999999</v>
          </cell>
          <cell r="BG48">
            <v>30758.892</v>
          </cell>
          <cell r="BH48">
            <v>30168.2948</v>
          </cell>
          <cell r="BI48">
            <v>27675.510399999999</v>
          </cell>
          <cell r="BJ48">
            <v>26332.365000000002</v>
          </cell>
          <cell r="BK48">
            <v>22219.823499999999</v>
          </cell>
          <cell r="BL48">
            <v>17659.118999999999</v>
          </cell>
          <cell r="BM48">
            <v>14354.726699999999</v>
          </cell>
          <cell r="BN48">
            <v>17144.097399999999</v>
          </cell>
          <cell r="BO48">
            <v>16366.016799999999</v>
          </cell>
          <cell r="BP48">
            <v>23498.461899999998</v>
          </cell>
          <cell r="BQ48">
            <v>28435.704000000002</v>
          </cell>
          <cell r="BR48">
            <v>29386.989399999999</v>
          </cell>
          <cell r="BS48">
            <v>30758.892</v>
          </cell>
          <cell r="BT48">
            <v>30168.2948</v>
          </cell>
          <cell r="BU48">
            <v>27675.510399999999</v>
          </cell>
          <cell r="BV48">
            <v>26332.365000000002</v>
          </cell>
          <cell r="BW48">
            <v>22219.823499999999</v>
          </cell>
          <cell r="BX48">
            <v>17659.118999999999</v>
          </cell>
          <cell r="BY48">
            <v>14354.726699999999</v>
          </cell>
          <cell r="BZ48">
            <v>17155.762699999999</v>
          </cell>
          <cell r="CA48">
            <v>16962.0478</v>
          </cell>
          <cell r="CB48">
            <v>23514.445500000002</v>
          </cell>
          <cell r="CC48">
            <v>28455.050999999999</v>
          </cell>
          <cell r="CD48">
            <v>29406.981299999999</v>
          </cell>
          <cell r="CE48">
            <v>30779.813999999998</v>
          </cell>
          <cell r="CF48">
            <v>30188.823</v>
          </cell>
          <cell r="CG48">
            <v>27694.3367</v>
          </cell>
          <cell r="CH48">
            <v>26350.277999999998</v>
          </cell>
          <cell r="CI48">
            <v>22234.945299999999</v>
          </cell>
          <cell r="CJ48">
            <v>17671.131000000001</v>
          </cell>
          <cell r="CK48">
            <v>14364.488600000001</v>
          </cell>
          <cell r="CL48">
            <v>17144.097399999999</v>
          </cell>
          <cell r="CM48">
            <v>16366.016799999999</v>
          </cell>
          <cell r="CN48">
            <v>23498.461899999998</v>
          </cell>
          <cell r="CO48">
            <v>28435.704000000002</v>
          </cell>
          <cell r="CP48">
            <v>29386.989399999999</v>
          </cell>
          <cell r="CQ48">
            <v>30758.892</v>
          </cell>
          <cell r="CR48">
            <v>30168.2948</v>
          </cell>
          <cell r="CS48">
            <v>27675.510399999999</v>
          </cell>
          <cell r="CT48">
            <v>26332.365000000002</v>
          </cell>
          <cell r="CU48">
            <v>22219.823499999999</v>
          </cell>
          <cell r="CV48">
            <v>17659.118999999999</v>
          </cell>
          <cell r="CW48">
            <v>14354.726699999999</v>
          </cell>
          <cell r="CX48">
            <v>17144.097399999999</v>
          </cell>
          <cell r="CY48">
            <v>16366.016799999999</v>
          </cell>
          <cell r="CZ48">
            <v>23498.461899999998</v>
          </cell>
          <cell r="DA48">
            <v>28435.704000000002</v>
          </cell>
          <cell r="DB48">
            <v>29386.989399999999</v>
          </cell>
          <cell r="DC48">
            <v>30758.892</v>
          </cell>
          <cell r="DD48">
            <v>30168.2948</v>
          </cell>
          <cell r="DE48">
            <v>27675.510399999999</v>
          </cell>
          <cell r="DF48">
            <v>26332.365000000002</v>
          </cell>
          <cell r="DG48">
            <v>22219.823499999999</v>
          </cell>
          <cell r="DH48">
            <v>17659.118999999999</v>
          </cell>
          <cell r="DI48">
            <v>14354.726699999999</v>
          </cell>
          <cell r="DJ48">
            <v>17144.097399999999</v>
          </cell>
          <cell r="DK48">
            <v>16366.016799999999</v>
          </cell>
          <cell r="DL48">
            <v>23498.461899999998</v>
          </cell>
          <cell r="DM48">
            <v>28435.704000000002</v>
          </cell>
          <cell r="DN48">
            <v>29386.989399999999</v>
          </cell>
          <cell r="DO48">
            <v>30758.892</v>
          </cell>
          <cell r="DP48">
            <v>30168.2948</v>
          </cell>
          <cell r="DQ48">
            <v>27675.510399999999</v>
          </cell>
          <cell r="DR48">
            <v>26332.365000000002</v>
          </cell>
          <cell r="DS48">
            <v>22219.823499999999</v>
          </cell>
          <cell r="DT48">
            <v>17659.118999999999</v>
          </cell>
          <cell r="DU48">
            <v>14354.726699999999</v>
          </cell>
          <cell r="DV48">
            <v>17155.762699999999</v>
          </cell>
          <cell r="DW48">
            <v>16962.0478</v>
          </cell>
          <cell r="DX48">
            <v>23514.445500000002</v>
          </cell>
          <cell r="DY48">
            <v>28455.050999999999</v>
          </cell>
          <cell r="DZ48">
            <v>29406.981299999999</v>
          </cell>
          <cell r="EA48">
            <v>30779.813999999998</v>
          </cell>
          <cell r="EB48">
            <v>30188.823</v>
          </cell>
          <cell r="EC48">
            <v>27694.3367</v>
          </cell>
          <cell r="ED48">
            <v>26350.277999999998</v>
          </cell>
          <cell r="EE48">
            <v>22234.945299999999</v>
          </cell>
          <cell r="EF48">
            <v>17671.131000000001</v>
          </cell>
          <cell r="EG48">
            <v>14364.488600000001</v>
          </cell>
        </row>
        <row r="49">
          <cell r="B49" t="str">
            <v>S_RPS13_SolarPartners_VIII_3-1571</v>
          </cell>
          <cell r="AV49">
            <v>56343.575700000001</v>
          </cell>
          <cell r="AW49">
            <v>51687.939899999998</v>
          </cell>
          <cell r="AX49">
            <v>49179.423000000003</v>
          </cell>
          <cell r="AY49">
            <v>41498.673900000002</v>
          </cell>
          <cell r="AZ49">
            <v>32980.904999999999</v>
          </cell>
          <cell r="BA49">
            <v>26809.482</v>
          </cell>
          <cell r="BB49">
            <v>31209.507300000001</v>
          </cell>
          <cell r="BC49">
            <v>29793.072400000001</v>
          </cell>
          <cell r="BD49">
            <v>42777.123200000002</v>
          </cell>
          <cell r="BE49">
            <v>51765</v>
          </cell>
          <cell r="BF49">
            <v>53496.737200000003</v>
          </cell>
          <cell r="BG49">
            <v>55994.184000000001</v>
          </cell>
          <cell r="BH49">
            <v>54919.048199999997</v>
          </cell>
          <cell r="BI49">
            <v>50381.119400000003</v>
          </cell>
          <cell r="BJ49">
            <v>47936.027999999998</v>
          </cell>
          <cell r="BK49">
            <v>40449.472699999998</v>
          </cell>
          <cell r="BL49">
            <v>32147.055</v>
          </cell>
          <cell r="BM49">
            <v>26131.660800000001</v>
          </cell>
          <cell r="BN49">
            <v>31209.507300000001</v>
          </cell>
          <cell r="BO49">
            <v>29793.072400000001</v>
          </cell>
          <cell r="BP49">
            <v>42777.123200000002</v>
          </cell>
          <cell r="BQ49">
            <v>51765</v>
          </cell>
          <cell r="BR49">
            <v>53496.737200000003</v>
          </cell>
          <cell r="BS49">
            <v>55994.184000000001</v>
          </cell>
          <cell r="BT49">
            <v>54919.048199999997</v>
          </cell>
          <cell r="BU49">
            <v>50381.119400000003</v>
          </cell>
          <cell r="BV49">
            <v>47936.027999999998</v>
          </cell>
          <cell r="BW49">
            <v>40449.472699999998</v>
          </cell>
          <cell r="BX49">
            <v>32147.055</v>
          </cell>
          <cell r="BY49">
            <v>26131.660800000001</v>
          </cell>
          <cell r="BZ49">
            <v>31230.733</v>
          </cell>
          <cell r="CA49">
            <v>30878.095099999999</v>
          </cell>
          <cell r="CB49">
            <v>42806.222900000001</v>
          </cell>
          <cell r="CC49">
            <v>51800.211000000003</v>
          </cell>
          <cell r="CD49">
            <v>53533.128100000002</v>
          </cell>
          <cell r="CE49">
            <v>56032.266000000003</v>
          </cell>
          <cell r="CF49">
            <v>54956.406300000002</v>
          </cell>
          <cell r="CG49">
            <v>50415.389900000002</v>
          </cell>
          <cell r="CH49">
            <v>47968.631999999998</v>
          </cell>
          <cell r="CI49">
            <v>40476.982100000001</v>
          </cell>
          <cell r="CJ49">
            <v>32168.919000000002</v>
          </cell>
          <cell r="CK49">
            <v>26149.439299999998</v>
          </cell>
          <cell r="CL49">
            <v>31209.507300000001</v>
          </cell>
          <cell r="CM49">
            <v>29793.072400000001</v>
          </cell>
          <cell r="CN49">
            <v>42777.123200000002</v>
          </cell>
          <cell r="CO49">
            <v>51765</v>
          </cell>
          <cell r="CP49">
            <v>53496.737200000003</v>
          </cell>
          <cell r="CQ49">
            <v>55994.184000000001</v>
          </cell>
          <cell r="CR49">
            <v>54919.048199999997</v>
          </cell>
          <cell r="CS49">
            <v>50381.119400000003</v>
          </cell>
          <cell r="CT49">
            <v>47936.027999999998</v>
          </cell>
          <cell r="CU49">
            <v>40449.472699999998</v>
          </cell>
          <cell r="CV49">
            <v>32147.055</v>
          </cell>
          <cell r="CW49">
            <v>26131.660800000001</v>
          </cell>
          <cell r="CX49">
            <v>31209.507300000001</v>
          </cell>
          <cell r="CY49">
            <v>29793.072400000001</v>
          </cell>
          <cell r="CZ49">
            <v>42777.123200000002</v>
          </cell>
          <cell r="DA49">
            <v>51765</v>
          </cell>
          <cell r="DB49">
            <v>53496.737200000003</v>
          </cell>
          <cell r="DC49">
            <v>55994.184000000001</v>
          </cell>
          <cell r="DD49">
            <v>54919.048199999997</v>
          </cell>
          <cell r="DE49">
            <v>50381.119400000003</v>
          </cell>
          <cell r="DF49">
            <v>47936.027999999998</v>
          </cell>
          <cell r="DG49">
            <v>40449.472699999998</v>
          </cell>
          <cell r="DH49">
            <v>32147.055</v>
          </cell>
          <cell r="DI49">
            <v>26131.660800000001</v>
          </cell>
          <cell r="DJ49">
            <v>31209.507300000001</v>
          </cell>
          <cell r="DK49">
            <v>29793.072400000001</v>
          </cell>
          <cell r="DL49">
            <v>42777.123200000002</v>
          </cell>
          <cell r="DM49">
            <v>51765</v>
          </cell>
          <cell r="DN49">
            <v>53496.737200000003</v>
          </cell>
          <cell r="DO49">
            <v>55994.184000000001</v>
          </cell>
          <cell r="DP49">
            <v>54919.048199999997</v>
          </cell>
          <cell r="DQ49">
            <v>50381.119400000003</v>
          </cell>
          <cell r="DR49">
            <v>47936.027999999998</v>
          </cell>
          <cell r="DS49">
            <v>40449.472699999998</v>
          </cell>
          <cell r="DT49">
            <v>32147.055</v>
          </cell>
          <cell r="DU49">
            <v>26131.660800000001</v>
          </cell>
          <cell r="DV49">
            <v>31230.733</v>
          </cell>
          <cell r="DW49">
            <v>30878.095099999999</v>
          </cell>
          <cell r="DX49">
            <v>42806.222900000001</v>
          </cell>
          <cell r="DY49">
            <v>51800.211000000003</v>
          </cell>
          <cell r="DZ49">
            <v>53533.128100000002</v>
          </cell>
          <cell r="EA49">
            <v>56032.266000000003</v>
          </cell>
          <cell r="EB49">
            <v>54956.406300000002</v>
          </cell>
          <cell r="EC49">
            <v>50415.389900000002</v>
          </cell>
          <cell r="ED49">
            <v>47968.631999999998</v>
          </cell>
          <cell r="EE49">
            <v>40476.982100000001</v>
          </cell>
          <cell r="EF49">
            <v>32168.919000000002</v>
          </cell>
          <cell r="EG49">
            <v>26149.439299999998</v>
          </cell>
        </row>
        <row r="50">
          <cell r="B50" t="str">
            <v>S_RPS13_SolarPartners_XII_3-1572</v>
          </cell>
          <cell r="BH50">
            <v>61982.596599999997</v>
          </cell>
          <cell r="BI50">
            <v>55857.071000000004</v>
          </cell>
          <cell r="BJ50">
            <v>53113.194000000003</v>
          </cell>
          <cell r="BK50">
            <v>45489.744100000004</v>
          </cell>
          <cell r="BL50">
            <v>36835.595999999998</v>
          </cell>
          <cell r="BM50">
            <v>33221.797899999998</v>
          </cell>
          <cell r="BN50">
            <v>35610.037900000003</v>
          </cell>
          <cell r="BO50">
            <v>32779.642</v>
          </cell>
          <cell r="BP50">
            <v>47706.346400000002</v>
          </cell>
          <cell r="BQ50">
            <v>55843.536</v>
          </cell>
          <cell r="BR50">
            <v>59327.18</v>
          </cell>
          <cell r="BS50">
            <v>60569.016000000003</v>
          </cell>
          <cell r="BT50">
            <v>60828.237200000003</v>
          </cell>
          <cell r="BU50">
            <v>54816.791599999997</v>
          </cell>
          <cell r="BV50">
            <v>52124.016000000003</v>
          </cell>
          <cell r="BW50">
            <v>44642.548199999997</v>
          </cell>
          <cell r="BX50">
            <v>36149.571000000004</v>
          </cell>
          <cell r="BY50">
            <v>32603.0782</v>
          </cell>
          <cell r="BZ50">
            <v>35634.7883</v>
          </cell>
          <cell r="CA50">
            <v>33973.943700000003</v>
          </cell>
          <cell r="CB50">
            <v>47739.507100000003</v>
          </cell>
          <cell r="CC50">
            <v>55882.358999999997</v>
          </cell>
          <cell r="CD50">
            <v>59368.431700000001</v>
          </cell>
          <cell r="CE50">
            <v>60611.124000000003</v>
          </cell>
          <cell r="CF50">
            <v>60870.524299999997</v>
          </cell>
          <cell r="CG50">
            <v>54854.902999999998</v>
          </cell>
          <cell r="CH50">
            <v>52160.258999999998</v>
          </cell>
          <cell r="CI50">
            <v>44673.5792</v>
          </cell>
          <cell r="CJ50">
            <v>36174.705000000002</v>
          </cell>
          <cell r="CK50">
            <v>32625.748500000002</v>
          </cell>
          <cell r="CL50">
            <v>35610.037900000003</v>
          </cell>
          <cell r="CM50">
            <v>32779.642</v>
          </cell>
          <cell r="CN50">
            <v>47706.346400000002</v>
          </cell>
          <cell r="CO50">
            <v>55843.536</v>
          </cell>
          <cell r="CP50">
            <v>59327.18</v>
          </cell>
          <cell r="CQ50">
            <v>60569.016000000003</v>
          </cell>
          <cell r="CR50">
            <v>60828.237200000003</v>
          </cell>
          <cell r="CS50">
            <v>54816.791599999997</v>
          </cell>
          <cell r="CT50">
            <v>52124.016000000003</v>
          </cell>
          <cell r="CU50">
            <v>44642.548199999997</v>
          </cell>
          <cell r="CV50">
            <v>36149.571000000004</v>
          </cell>
          <cell r="CW50">
            <v>32603.0782</v>
          </cell>
          <cell r="CX50">
            <v>35610.037900000003</v>
          </cell>
          <cell r="CY50">
            <v>32779.642</v>
          </cell>
          <cell r="CZ50">
            <v>47706.346400000002</v>
          </cell>
          <cell r="DA50">
            <v>55843.536</v>
          </cell>
          <cell r="DB50">
            <v>59327.18</v>
          </cell>
          <cell r="DC50">
            <v>60569.016000000003</v>
          </cell>
          <cell r="DD50">
            <v>60828.237200000003</v>
          </cell>
          <cell r="DE50">
            <v>54816.791599999997</v>
          </cell>
          <cell r="DF50">
            <v>52124.016000000003</v>
          </cell>
          <cell r="DG50">
            <v>44642.548199999997</v>
          </cell>
          <cell r="DH50">
            <v>36149.571000000004</v>
          </cell>
          <cell r="DI50">
            <v>32603.0782</v>
          </cell>
          <cell r="DJ50">
            <v>35610.037900000003</v>
          </cell>
          <cell r="DK50">
            <v>32779.642</v>
          </cell>
          <cell r="DL50">
            <v>47706.346400000002</v>
          </cell>
          <cell r="DM50">
            <v>55843.536</v>
          </cell>
          <cell r="DN50">
            <v>59327.18</v>
          </cell>
          <cell r="DO50">
            <v>60569.016000000003</v>
          </cell>
          <cell r="DP50">
            <v>60828.237200000003</v>
          </cell>
          <cell r="DQ50">
            <v>54816.791599999997</v>
          </cell>
          <cell r="DR50">
            <v>52124.016000000003</v>
          </cell>
          <cell r="DS50">
            <v>44642.548199999997</v>
          </cell>
          <cell r="DT50">
            <v>36149.571000000004</v>
          </cell>
          <cell r="DU50">
            <v>32603.0782</v>
          </cell>
          <cell r="DV50">
            <v>35634.7883</v>
          </cell>
          <cell r="DW50">
            <v>33973.943700000003</v>
          </cell>
          <cell r="DX50">
            <v>47739.507100000003</v>
          </cell>
          <cell r="DY50">
            <v>55882.358999999997</v>
          </cell>
          <cell r="DZ50">
            <v>59368.431700000001</v>
          </cell>
          <cell r="EA50">
            <v>60611.124000000003</v>
          </cell>
          <cell r="EB50">
            <v>60870.524299999997</v>
          </cell>
          <cell r="EC50">
            <v>54854.902999999998</v>
          </cell>
          <cell r="ED50">
            <v>52160.258999999998</v>
          </cell>
          <cell r="EE50">
            <v>44673.5792</v>
          </cell>
          <cell r="EF50">
            <v>36174.705000000002</v>
          </cell>
          <cell r="EG50">
            <v>32625.748500000002</v>
          </cell>
        </row>
        <row r="51">
          <cell r="B51" t="str">
            <v>S_RPS13_SolarPartners_XIV_3-1573</v>
          </cell>
          <cell r="BT51">
            <v>61982.596599999997</v>
          </cell>
          <cell r="BU51">
            <v>55857.071000000004</v>
          </cell>
          <cell r="BV51">
            <v>53113.194000000003</v>
          </cell>
          <cell r="BW51">
            <v>45489.744100000004</v>
          </cell>
          <cell r="BX51">
            <v>36835.595999999998</v>
          </cell>
          <cell r="BY51">
            <v>33221.797899999998</v>
          </cell>
          <cell r="BZ51">
            <v>35537.432800000002</v>
          </cell>
          <cell r="CA51">
            <v>33881.117599999998</v>
          </cell>
          <cell r="CB51">
            <v>47609.0746</v>
          </cell>
          <cell r="CC51">
            <v>55729.671000000002</v>
          </cell>
          <cell r="CD51">
            <v>59206.218000000001</v>
          </cell>
          <cell r="CE51">
            <v>60445.521000000001</v>
          </cell>
          <cell r="CF51">
            <v>60704.212399999997</v>
          </cell>
          <cell r="CG51">
            <v>54705.027300000002</v>
          </cell>
          <cell r="CH51">
            <v>52017.737999999998</v>
          </cell>
          <cell r="CI51">
            <v>44551.522900000004</v>
          </cell>
          <cell r="CJ51">
            <v>36075.864000000001</v>
          </cell>
          <cell r="CK51">
            <v>32536.608</v>
          </cell>
          <cell r="CL51">
            <v>35610.037900000003</v>
          </cell>
          <cell r="CM51">
            <v>32779.642</v>
          </cell>
          <cell r="CN51">
            <v>47706.346400000002</v>
          </cell>
          <cell r="CO51">
            <v>55843.536</v>
          </cell>
          <cell r="CP51">
            <v>59327.18</v>
          </cell>
          <cell r="CQ51">
            <v>60569.016000000003</v>
          </cell>
          <cell r="CR51">
            <v>60828.237200000003</v>
          </cell>
          <cell r="CS51">
            <v>54816.791599999997</v>
          </cell>
          <cell r="CT51">
            <v>52124.016000000003</v>
          </cell>
          <cell r="CU51">
            <v>44642.548199999997</v>
          </cell>
          <cell r="CV51">
            <v>36149.571000000004</v>
          </cell>
          <cell r="CW51">
            <v>32603.0782</v>
          </cell>
          <cell r="CX51">
            <v>35610.037900000003</v>
          </cell>
          <cell r="CY51">
            <v>32779.642</v>
          </cell>
          <cell r="CZ51">
            <v>47706.346400000002</v>
          </cell>
          <cell r="DA51">
            <v>55843.536</v>
          </cell>
          <cell r="DB51">
            <v>59327.18</v>
          </cell>
          <cell r="DC51">
            <v>60569.016000000003</v>
          </cell>
          <cell r="DD51">
            <v>60828.237200000003</v>
          </cell>
          <cell r="DE51">
            <v>54816.791599999997</v>
          </cell>
          <cell r="DF51">
            <v>52124.016000000003</v>
          </cell>
          <cell r="DG51">
            <v>44642.548199999997</v>
          </cell>
          <cell r="DH51">
            <v>36149.571000000004</v>
          </cell>
          <cell r="DI51">
            <v>32603.0782</v>
          </cell>
          <cell r="DJ51">
            <v>35610.037900000003</v>
          </cell>
          <cell r="DK51">
            <v>32779.642</v>
          </cell>
          <cell r="DL51">
            <v>47706.346400000002</v>
          </cell>
          <cell r="DM51">
            <v>55843.536</v>
          </cell>
          <cell r="DN51">
            <v>59327.18</v>
          </cell>
          <cell r="DO51">
            <v>60569.016000000003</v>
          </cell>
          <cell r="DP51">
            <v>60828.237200000003</v>
          </cell>
          <cell r="DQ51">
            <v>54816.791599999997</v>
          </cell>
          <cell r="DR51">
            <v>52124.016000000003</v>
          </cell>
          <cell r="DS51">
            <v>44642.548199999997</v>
          </cell>
          <cell r="DT51">
            <v>36149.571000000004</v>
          </cell>
          <cell r="DU51">
            <v>32603.0782</v>
          </cell>
          <cell r="DV51">
            <v>35634.7883</v>
          </cell>
          <cell r="DW51">
            <v>33973.943700000003</v>
          </cell>
          <cell r="DX51">
            <v>47739.507100000003</v>
          </cell>
          <cell r="DY51">
            <v>55882.358999999997</v>
          </cell>
          <cell r="DZ51">
            <v>59368.431700000001</v>
          </cell>
          <cell r="EA51">
            <v>60611.124000000003</v>
          </cell>
          <cell r="EB51">
            <v>60870.524299999997</v>
          </cell>
          <cell r="EC51">
            <v>54854.902999999998</v>
          </cell>
          <cell r="ED51">
            <v>52160.258999999998</v>
          </cell>
          <cell r="EE51">
            <v>44673.5792</v>
          </cell>
          <cell r="EF51">
            <v>36174.705000000002</v>
          </cell>
          <cell r="EG51">
            <v>32625.748500000002</v>
          </cell>
        </row>
        <row r="52">
          <cell r="B52" t="str">
            <v>S_RPS14_SolarPartners_XV_3-1576</v>
          </cell>
          <cell r="BT52">
            <v>61982.596599999997</v>
          </cell>
          <cell r="BU52">
            <v>55857.071000000004</v>
          </cell>
          <cell r="BV52">
            <v>53113.194000000003</v>
          </cell>
          <cell r="BW52">
            <v>45489.744100000004</v>
          </cell>
          <cell r="BX52">
            <v>36835.595999999998</v>
          </cell>
          <cell r="BY52">
            <v>33221.797899999998</v>
          </cell>
          <cell r="BZ52">
            <v>35537.432800000002</v>
          </cell>
          <cell r="CA52">
            <v>33881.117599999998</v>
          </cell>
          <cell r="CB52">
            <v>47609.0746</v>
          </cell>
          <cell r="CC52">
            <v>55729.671000000002</v>
          </cell>
          <cell r="CD52">
            <v>59206.218000000001</v>
          </cell>
          <cell r="CE52">
            <v>60445.521000000001</v>
          </cell>
          <cell r="CF52">
            <v>60704.212399999997</v>
          </cell>
          <cell r="CG52">
            <v>54705.027300000002</v>
          </cell>
          <cell r="CH52">
            <v>52017.737999999998</v>
          </cell>
          <cell r="CI52">
            <v>44551.522900000004</v>
          </cell>
          <cell r="CJ52">
            <v>36075.864000000001</v>
          </cell>
          <cell r="CK52">
            <v>32536.608</v>
          </cell>
          <cell r="CL52">
            <v>35610.037900000003</v>
          </cell>
          <cell r="CM52">
            <v>32779.642</v>
          </cell>
          <cell r="CN52">
            <v>47706.346400000002</v>
          </cell>
          <cell r="CO52">
            <v>55843.536</v>
          </cell>
          <cell r="CP52">
            <v>59327.18</v>
          </cell>
          <cell r="CQ52">
            <v>60569.016000000003</v>
          </cell>
          <cell r="CR52">
            <v>60828.237200000003</v>
          </cell>
          <cell r="CS52">
            <v>54816.791599999997</v>
          </cell>
          <cell r="CT52">
            <v>52124.016000000003</v>
          </cell>
          <cell r="CU52">
            <v>44642.548199999997</v>
          </cell>
          <cell r="CV52">
            <v>36149.571000000004</v>
          </cell>
          <cell r="CW52">
            <v>32603.0782</v>
          </cell>
          <cell r="CX52">
            <v>35610.037900000003</v>
          </cell>
          <cell r="CY52">
            <v>32779.642</v>
          </cell>
          <cell r="CZ52">
            <v>47706.346400000002</v>
          </cell>
          <cell r="DA52">
            <v>55843.536</v>
          </cell>
          <cell r="DB52">
            <v>59327.18</v>
          </cell>
          <cell r="DC52">
            <v>60569.016000000003</v>
          </cell>
          <cell r="DD52">
            <v>60828.237200000003</v>
          </cell>
          <cell r="DE52">
            <v>54816.791599999997</v>
          </cell>
          <cell r="DF52">
            <v>52124.016000000003</v>
          </cell>
          <cell r="DG52">
            <v>44642.548199999997</v>
          </cell>
          <cell r="DH52">
            <v>36149.571000000004</v>
          </cell>
          <cell r="DI52">
            <v>32603.0782</v>
          </cell>
          <cell r="DJ52">
            <v>35610.037900000003</v>
          </cell>
          <cell r="DK52">
            <v>32779.642</v>
          </cell>
          <cell r="DL52">
            <v>47706.346400000002</v>
          </cell>
          <cell r="DM52">
            <v>55843.536</v>
          </cell>
          <cell r="DN52">
            <v>59327.18</v>
          </cell>
          <cell r="DO52">
            <v>60569.016000000003</v>
          </cell>
          <cell r="DP52">
            <v>60828.237200000003</v>
          </cell>
          <cell r="DQ52">
            <v>54816.791599999997</v>
          </cell>
          <cell r="DR52">
            <v>52124.016000000003</v>
          </cell>
          <cell r="DS52">
            <v>44642.548199999997</v>
          </cell>
          <cell r="DT52">
            <v>36149.571000000004</v>
          </cell>
          <cell r="DU52">
            <v>32603.0782</v>
          </cell>
          <cell r="DV52">
            <v>35634.7883</v>
          </cell>
          <cell r="DW52">
            <v>33973.943700000003</v>
          </cell>
          <cell r="DX52">
            <v>47739.507100000003</v>
          </cell>
          <cell r="DY52">
            <v>55882.358999999997</v>
          </cell>
          <cell r="DZ52">
            <v>59368.431700000001</v>
          </cell>
          <cell r="EA52">
            <v>60611.124000000003</v>
          </cell>
          <cell r="EB52">
            <v>60870.524299999997</v>
          </cell>
          <cell r="EC52">
            <v>54854.902999999998</v>
          </cell>
          <cell r="ED52">
            <v>52160.258999999998</v>
          </cell>
          <cell r="EE52">
            <v>44673.5792</v>
          </cell>
          <cell r="EF52">
            <v>36174.705000000002</v>
          </cell>
          <cell r="EG52">
            <v>32625.748500000002</v>
          </cell>
        </row>
        <row r="53">
          <cell r="B53" t="str">
            <v>S_RPS14_SolarPartners_XXIII_3-1578</v>
          </cell>
          <cell r="CR53">
            <v>61982.596599999997</v>
          </cell>
          <cell r="CS53">
            <v>55857.071000000004</v>
          </cell>
          <cell r="CT53">
            <v>53113.194000000003</v>
          </cell>
          <cell r="CU53">
            <v>45489.744100000004</v>
          </cell>
          <cell r="CV53">
            <v>36835.595999999998</v>
          </cell>
          <cell r="CW53">
            <v>33221.797899999998</v>
          </cell>
          <cell r="CX53">
            <v>35610.037900000003</v>
          </cell>
          <cell r="CY53">
            <v>32779.642</v>
          </cell>
          <cell r="CZ53">
            <v>47706.346400000002</v>
          </cell>
          <cell r="DA53">
            <v>55843.536</v>
          </cell>
          <cell r="DB53">
            <v>59327.18</v>
          </cell>
          <cell r="DC53">
            <v>60569.016000000003</v>
          </cell>
          <cell r="DD53">
            <v>60828.237200000003</v>
          </cell>
          <cell r="DE53">
            <v>54816.791599999997</v>
          </cell>
          <cell r="DF53">
            <v>52124.016000000003</v>
          </cell>
          <cell r="DG53">
            <v>44642.548199999997</v>
          </cell>
          <cell r="DH53">
            <v>36149.571000000004</v>
          </cell>
          <cell r="DI53">
            <v>32603.0782</v>
          </cell>
          <cell r="DJ53">
            <v>35610.037900000003</v>
          </cell>
          <cell r="DK53">
            <v>32779.642</v>
          </cell>
          <cell r="DL53">
            <v>47706.346400000002</v>
          </cell>
          <cell r="DM53">
            <v>55843.536</v>
          </cell>
          <cell r="DN53">
            <v>59327.18</v>
          </cell>
          <cell r="DO53">
            <v>60569.016000000003</v>
          </cell>
          <cell r="DP53">
            <v>60828.237200000003</v>
          </cell>
          <cell r="DQ53">
            <v>54816.791599999997</v>
          </cell>
          <cell r="DR53">
            <v>52124.016000000003</v>
          </cell>
          <cell r="DS53">
            <v>44642.548199999997</v>
          </cell>
          <cell r="DT53">
            <v>36149.571000000004</v>
          </cell>
          <cell r="DU53">
            <v>32603.0782</v>
          </cell>
          <cell r="DV53">
            <v>35634.7883</v>
          </cell>
          <cell r="DW53">
            <v>33973.943700000003</v>
          </cell>
          <cell r="DX53">
            <v>47739.507100000003</v>
          </cell>
          <cell r="DY53">
            <v>55882.358999999997</v>
          </cell>
          <cell r="DZ53">
            <v>59368.431700000001</v>
          </cell>
          <cell r="EA53">
            <v>60611.124000000003</v>
          </cell>
          <cell r="EB53">
            <v>60870.524299999997</v>
          </cell>
          <cell r="EC53">
            <v>54854.902999999998</v>
          </cell>
          <cell r="ED53">
            <v>52160.258999999998</v>
          </cell>
          <cell r="EE53">
            <v>44673.5792</v>
          </cell>
          <cell r="EF53">
            <v>36174.705000000002</v>
          </cell>
          <cell r="EG53">
            <v>32625.748500000002</v>
          </cell>
        </row>
        <row r="54">
          <cell r="B54" t="str">
            <v>S_RPS14_SolarPartners_XXII_3-1577</v>
          </cell>
          <cell r="CK54">
            <v>47750.003700000001</v>
          </cell>
          <cell r="CL54">
            <v>35610.037900000003</v>
          </cell>
          <cell r="CM54">
            <v>32779.642</v>
          </cell>
          <cell r="CN54">
            <v>47706.346400000002</v>
          </cell>
          <cell r="CO54">
            <v>55843.536</v>
          </cell>
          <cell r="CP54">
            <v>59327.18</v>
          </cell>
          <cell r="CQ54">
            <v>60569.016000000003</v>
          </cell>
          <cell r="CR54">
            <v>60828.237200000003</v>
          </cell>
          <cell r="CS54">
            <v>54816.791599999997</v>
          </cell>
          <cell r="CT54">
            <v>52124.016000000003</v>
          </cell>
          <cell r="CU54">
            <v>44642.548199999997</v>
          </cell>
          <cell r="CV54">
            <v>36149.571000000004</v>
          </cell>
          <cell r="CW54">
            <v>32603.0782</v>
          </cell>
          <cell r="CX54">
            <v>35610.037900000003</v>
          </cell>
          <cell r="CY54">
            <v>32779.642</v>
          </cell>
          <cell r="CZ54">
            <v>47706.346400000002</v>
          </cell>
          <cell r="DA54">
            <v>55843.536</v>
          </cell>
          <cell r="DB54">
            <v>59327.18</v>
          </cell>
          <cell r="DC54">
            <v>60569.016000000003</v>
          </cell>
          <cell r="DD54">
            <v>60828.237200000003</v>
          </cell>
          <cell r="DE54">
            <v>54816.791599999997</v>
          </cell>
          <cell r="DF54">
            <v>52124.016000000003</v>
          </cell>
          <cell r="DG54">
            <v>44642.548199999997</v>
          </cell>
          <cell r="DH54">
            <v>36149.571000000004</v>
          </cell>
          <cell r="DI54">
            <v>32603.0782</v>
          </cell>
          <cell r="DJ54">
            <v>35610.037900000003</v>
          </cell>
          <cell r="DK54">
            <v>32779.642</v>
          </cell>
          <cell r="DL54">
            <v>47706.346400000002</v>
          </cell>
          <cell r="DM54">
            <v>55843.536</v>
          </cell>
          <cell r="DN54">
            <v>59327.18</v>
          </cell>
          <cell r="DO54">
            <v>60569.016000000003</v>
          </cell>
          <cell r="DP54">
            <v>60828.237200000003</v>
          </cell>
          <cell r="DQ54">
            <v>54816.791599999997</v>
          </cell>
          <cell r="DR54">
            <v>52124.016000000003</v>
          </cell>
          <cell r="DS54">
            <v>44642.548199999997</v>
          </cell>
          <cell r="DT54">
            <v>36149.571000000004</v>
          </cell>
          <cell r="DU54">
            <v>32603.0782</v>
          </cell>
          <cell r="DV54">
            <v>35634.7883</v>
          </cell>
          <cell r="DW54">
            <v>33973.943700000003</v>
          </cell>
          <cell r="DX54">
            <v>47739.507100000003</v>
          </cell>
          <cell r="DY54">
            <v>55882.358999999997</v>
          </cell>
          <cell r="DZ54">
            <v>59368.431700000001</v>
          </cell>
          <cell r="EA54">
            <v>60611.124000000003</v>
          </cell>
          <cell r="EB54">
            <v>60870.524299999997</v>
          </cell>
          <cell r="EC54">
            <v>54854.902999999998</v>
          </cell>
          <cell r="ED54">
            <v>52160.258999999998</v>
          </cell>
          <cell r="EE54">
            <v>44673.5792</v>
          </cell>
          <cell r="EF54">
            <v>36174.705000000002</v>
          </cell>
          <cell r="EG54">
            <v>32625.748500000002</v>
          </cell>
        </row>
        <row r="55">
          <cell r="B55" t="str">
            <v>S_RPS15_Copper_Mountain_3-1574</v>
          </cell>
          <cell r="R55">
            <v>7097.2671</v>
          </cell>
          <cell r="S55">
            <v>7248.0128000000004</v>
          </cell>
          <cell r="T55">
            <v>9063.6342999999997</v>
          </cell>
          <cell r="U55">
            <v>10373.300999999999</v>
          </cell>
          <cell r="V55">
            <v>10539.4172</v>
          </cell>
          <cell r="W55">
            <v>10060.617</v>
          </cell>
          <cell r="X55">
            <v>10151.1391</v>
          </cell>
          <cell r="Y55">
            <v>10181.1564</v>
          </cell>
          <cell r="Z55">
            <v>9694.4310000000005</v>
          </cell>
          <cell r="AA55">
            <v>9105.5773000000008</v>
          </cell>
          <cell r="AB55">
            <v>7835.2709999999997</v>
          </cell>
          <cell r="AC55">
            <v>7073.1769999999997</v>
          </cell>
          <cell r="AD55">
            <v>7023.7475000000004</v>
          </cell>
          <cell r="AE55">
            <v>7429.1040000000003</v>
          </cell>
          <cell r="AF55">
            <v>8969.7446</v>
          </cell>
          <cell r="AG55">
            <v>10265.832</v>
          </cell>
          <cell r="AH55">
            <v>10430.247600000001</v>
          </cell>
          <cell r="AI55">
            <v>9956.3940000000002</v>
          </cell>
          <cell r="AJ55">
            <v>10045.977800000001</v>
          </cell>
          <cell r="AK55">
            <v>10075.6944</v>
          </cell>
          <cell r="AL55">
            <v>9594.0120000000006</v>
          </cell>
          <cell r="AM55">
            <v>9011.2536</v>
          </cell>
          <cell r="AN55">
            <v>7754.1059999999998</v>
          </cell>
          <cell r="AO55">
            <v>6999.9084999999995</v>
          </cell>
          <cell r="AP55">
            <v>6984.1543000000001</v>
          </cell>
          <cell r="AQ55">
            <v>7132.4960000000001</v>
          </cell>
          <cell r="AR55">
            <v>8919.1774000000005</v>
          </cell>
          <cell r="AS55">
            <v>10207.974</v>
          </cell>
          <cell r="AT55">
            <v>10371.459199999999</v>
          </cell>
          <cell r="AU55">
            <v>9900.27</v>
          </cell>
          <cell r="AV55">
            <v>9989.3531999999996</v>
          </cell>
          <cell r="AW55">
            <v>10018.893099999999</v>
          </cell>
          <cell r="AX55">
            <v>9539.9279999999999</v>
          </cell>
          <cell r="AY55">
            <v>8960.4570000000003</v>
          </cell>
          <cell r="AZ55">
            <v>7710.3959999999997</v>
          </cell>
          <cell r="BA55">
            <v>6960.4454999999998</v>
          </cell>
          <cell r="BB55">
            <v>6928.3171000000002</v>
          </cell>
          <cell r="BC55">
            <v>7075.4740000000002</v>
          </cell>
          <cell r="BD55">
            <v>8847.8711999999996</v>
          </cell>
          <cell r="BE55">
            <v>10126.361999999999</v>
          </cell>
          <cell r="BF55">
            <v>10288.5373</v>
          </cell>
          <cell r="BG55">
            <v>9821.1270000000004</v>
          </cell>
          <cell r="BH55">
            <v>9909.4940999999999</v>
          </cell>
          <cell r="BI55">
            <v>9938.7983999999997</v>
          </cell>
          <cell r="BJ55">
            <v>9463.6530000000002</v>
          </cell>
          <cell r="BK55">
            <v>8888.8160000000007</v>
          </cell>
          <cell r="BL55">
            <v>7648.7579999999998</v>
          </cell>
          <cell r="BM55">
            <v>6904.8098</v>
          </cell>
          <cell r="BN55">
            <v>6872.8705</v>
          </cell>
          <cell r="BO55">
            <v>7018.8440000000001</v>
          </cell>
          <cell r="BP55">
            <v>8777.0640999999996</v>
          </cell>
          <cell r="BQ55">
            <v>10045.332</v>
          </cell>
          <cell r="BR55">
            <v>10206.204400000001</v>
          </cell>
          <cell r="BS55">
            <v>9742.5329999999994</v>
          </cell>
          <cell r="BT55">
            <v>9830.1867999999995</v>
          </cell>
          <cell r="BU55">
            <v>9859.2585999999992</v>
          </cell>
          <cell r="BV55">
            <v>9387.9179999999997</v>
          </cell>
          <cell r="BW55">
            <v>8817.6895999999997</v>
          </cell>
          <cell r="BX55">
            <v>7587.54</v>
          </cell>
          <cell r="BY55">
            <v>6849.5398999999998</v>
          </cell>
          <cell r="BZ55">
            <v>6801.6480000000001</v>
          </cell>
          <cell r="CA55">
            <v>7194.1923999999999</v>
          </cell>
          <cell r="CB55">
            <v>8686.1162999999997</v>
          </cell>
          <cell r="CC55">
            <v>9941.223</v>
          </cell>
          <cell r="CD55">
            <v>10100.4293</v>
          </cell>
          <cell r="CE55">
            <v>9641.5679999999993</v>
          </cell>
          <cell r="CF55">
            <v>9728.3145999999997</v>
          </cell>
          <cell r="CG55">
            <v>9757.0918999999994</v>
          </cell>
          <cell r="CH55">
            <v>9290.6309999999994</v>
          </cell>
          <cell r="CI55">
            <v>8726.3109000000004</v>
          </cell>
          <cell r="CJ55">
            <v>7508.9070000000002</v>
          </cell>
          <cell r="CK55">
            <v>6778.5654000000004</v>
          </cell>
          <cell r="CL55">
            <v>6763.3567999999996</v>
          </cell>
          <cell r="CM55">
            <v>6907.0147999999999</v>
          </cell>
          <cell r="CN55">
            <v>8637.2168999999994</v>
          </cell>
          <cell r="CO55">
            <v>9885.2639999999992</v>
          </cell>
          <cell r="CP55">
            <v>10043.566000000001</v>
          </cell>
          <cell r="CQ55">
            <v>9587.2980000000007</v>
          </cell>
          <cell r="CR55">
            <v>9673.5562000000009</v>
          </cell>
          <cell r="CS55">
            <v>9702.1568000000007</v>
          </cell>
          <cell r="CT55">
            <v>9238.3410000000003</v>
          </cell>
          <cell r="CU55">
            <v>8677.1851999999999</v>
          </cell>
          <cell r="CV55">
            <v>7466.6459999999997</v>
          </cell>
          <cell r="CW55">
            <v>6740.4075000000003</v>
          </cell>
          <cell r="CX55">
            <v>6709.2245999999996</v>
          </cell>
          <cell r="CY55">
            <v>6851.7259999999997</v>
          </cell>
          <cell r="CZ55">
            <v>8568.0714000000007</v>
          </cell>
          <cell r="DA55">
            <v>9806.1450000000004</v>
          </cell>
          <cell r="DB55">
            <v>9963.1892000000007</v>
          </cell>
          <cell r="DC55">
            <v>9510.5519999999997</v>
          </cell>
          <cell r="DD55">
            <v>9596.1306000000004</v>
          </cell>
          <cell r="DE55">
            <v>9624.5018</v>
          </cell>
          <cell r="DF55">
            <v>9164.3970000000008</v>
          </cell>
          <cell r="DG55">
            <v>8607.7327999999998</v>
          </cell>
          <cell r="DH55">
            <v>7406.8739999999998</v>
          </cell>
          <cell r="DI55">
            <v>6686.4551000000001</v>
          </cell>
          <cell r="DJ55">
            <v>6655.5511999999999</v>
          </cell>
          <cell r="DK55">
            <v>6796.9132</v>
          </cell>
          <cell r="DL55">
            <v>8499.5303999999996</v>
          </cell>
          <cell r="DM55">
            <v>9727.6890000000003</v>
          </cell>
          <cell r="DN55">
            <v>9883.4727000000003</v>
          </cell>
          <cell r="DO55">
            <v>9434.4689999999991</v>
          </cell>
          <cell r="DP55">
            <v>9519.3590999999997</v>
          </cell>
          <cell r="DQ55">
            <v>9547.5040000000008</v>
          </cell>
          <cell r="DR55">
            <v>9091.0709999999999</v>
          </cell>
          <cell r="DS55">
            <v>8538.8693999999996</v>
          </cell>
          <cell r="DT55">
            <v>7347.6239999999998</v>
          </cell>
          <cell r="DU55">
            <v>6632.9646000000002</v>
          </cell>
          <cell r="DV55">
            <v>6586.6040999999996</v>
          </cell>
          <cell r="DW55">
            <v>6966.7308999999996</v>
          </cell>
          <cell r="DX55">
            <v>8411.4842000000008</v>
          </cell>
          <cell r="DY55">
            <v>9626.9159999999993</v>
          </cell>
          <cell r="DZ55">
            <v>9781.0951999999997</v>
          </cell>
          <cell r="EA55">
            <v>9336.7350000000006</v>
          </cell>
          <cell r="EB55">
            <v>9420.7419000000009</v>
          </cell>
          <cell r="EC55">
            <v>9448.6016</v>
          </cell>
          <cell r="ED55">
            <v>8996.9009999999998</v>
          </cell>
          <cell r="EE55">
            <v>8450.4140000000007</v>
          </cell>
          <cell r="EF55">
            <v>7271.5079999999998</v>
          </cell>
          <cell r="EG55">
            <v>6564.2469000000001</v>
          </cell>
        </row>
        <row r="56">
          <cell r="B56" t="str">
            <v>S_RPS15_NextLight_Agua_Caliente_3-1575</v>
          </cell>
          <cell r="AV56">
            <v>23714.0049</v>
          </cell>
          <cell r="AW56">
            <v>21738.849200000001</v>
          </cell>
          <cell r="AX56">
            <v>20465.633999999998</v>
          </cell>
          <cell r="AY56">
            <v>21107.422600000002</v>
          </cell>
          <cell r="AZ56">
            <v>17676.042000000001</v>
          </cell>
          <cell r="BA56">
            <v>17131.378100000002</v>
          </cell>
          <cell r="BB56">
            <v>16707.806499999999</v>
          </cell>
          <cell r="BC56">
            <v>16201.9228</v>
          </cell>
          <cell r="BD56">
            <v>22538.196599999999</v>
          </cell>
          <cell r="BE56">
            <v>23315.438999999998</v>
          </cell>
          <cell r="BF56">
            <v>24735.154200000001</v>
          </cell>
          <cell r="BG56">
            <v>23650.295999999998</v>
          </cell>
          <cell r="BH56">
            <v>22679.3737</v>
          </cell>
          <cell r="BI56">
            <v>20790.410400000001</v>
          </cell>
          <cell r="BJ56">
            <v>19572.735000000001</v>
          </cell>
          <cell r="BK56">
            <v>20186.521100000002</v>
          </cell>
          <cell r="BL56">
            <v>16904.852999999999</v>
          </cell>
          <cell r="BM56">
            <v>16383.952600000001</v>
          </cell>
          <cell r="BN56">
            <v>16707.806499999999</v>
          </cell>
          <cell r="BO56">
            <v>16201.9228</v>
          </cell>
          <cell r="BP56">
            <v>22538.196599999999</v>
          </cell>
          <cell r="BQ56">
            <v>23315.438999999998</v>
          </cell>
          <cell r="BR56">
            <v>24735.154200000001</v>
          </cell>
          <cell r="BS56">
            <v>23650.295999999998</v>
          </cell>
          <cell r="BT56">
            <v>22679.3737</v>
          </cell>
          <cell r="BU56">
            <v>20790.410400000001</v>
          </cell>
          <cell r="BV56">
            <v>19572.735000000001</v>
          </cell>
          <cell r="BW56">
            <v>20186.521100000002</v>
          </cell>
          <cell r="BX56">
            <v>16904.852999999999</v>
          </cell>
          <cell r="BY56">
            <v>16383.952600000001</v>
          </cell>
          <cell r="BZ56">
            <v>16668.219499999999</v>
          </cell>
          <cell r="CA56">
            <v>16740.806799999998</v>
          </cell>
          <cell r="CB56">
            <v>22484.7991</v>
          </cell>
          <cell r="CC56">
            <v>23260.203000000001</v>
          </cell>
          <cell r="CD56">
            <v>24676.554899999999</v>
          </cell>
          <cell r="CE56">
            <v>23594.274000000001</v>
          </cell>
          <cell r="CF56">
            <v>22625.6538</v>
          </cell>
          <cell r="CG56">
            <v>20741.148300000001</v>
          </cell>
          <cell r="CH56">
            <v>19526.361000000001</v>
          </cell>
          <cell r="CI56">
            <v>20138.697400000001</v>
          </cell>
          <cell r="CJ56">
            <v>16864.809000000001</v>
          </cell>
          <cell r="CK56">
            <v>16345.137500000001</v>
          </cell>
          <cell r="CL56">
            <v>16707.806499999999</v>
          </cell>
          <cell r="CM56">
            <v>16201.9228</v>
          </cell>
          <cell r="CN56">
            <v>22538.196599999999</v>
          </cell>
          <cell r="CO56">
            <v>23315.438999999998</v>
          </cell>
          <cell r="CP56">
            <v>24735.154200000001</v>
          </cell>
          <cell r="CQ56">
            <v>23650.295999999998</v>
          </cell>
          <cell r="CR56">
            <v>22679.3737</v>
          </cell>
          <cell r="CS56">
            <v>20790.410400000001</v>
          </cell>
          <cell r="CT56">
            <v>19572.735000000001</v>
          </cell>
          <cell r="CU56">
            <v>20186.521100000002</v>
          </cell>
          <cell r="CV56">
            <v>16904.852999999999</v>
          </cell>
          <cell r="CW56">
            <v>16383.952600000001</v>
          </cell>
          <cell r="CX56">
            <v>16707.806499999999</v>
          </cell>
          <cell r="CY56">
            <v>16201.9228</v>
          </cell>
          <cell r="CZ56">
            <v>22538.196599999999</v>
          </cell>
          <cell r="DA56">
            <v>23315.438999999998</v>
          </cell>
          <cell r="DB56">
            <v>24735.154200000001</v>
          </cell>
          <cell r="DC56">
            <v>23650.295999999998</v>
          </cell>
          <cell r="DD56">
            <v>22679.3737</v>
          </cell>
          <cell r="DE56">
            <v>20790.410400000001</v>
          </cell>
          <cell r="DF56">
            <v>19572.735000000001</v>
          </cell>
          <cell r="DG56">
            <v>20186.521100000002</v>
          </cell>
          <cell r="DH56">
            <v>16904.852999999999</v>
          </cell>
          <cell r="DI56">
            <v>16383.952600000001</v>
          </cell>
          <cell r="DJ56">
            <v>16707.806499999999</v>
          </cell>
          <cell r="DK56">
            <v>16201.9228</v>
          </cell>
          <cell r="DL56">
            <v>22538.196599999999</v>
          </cell>
          <cell r="DM56">
            <v>23315.438999999998</v>
          </cell>
          <cell r="DN56">
            <v>24735.154200000001</v>
          </cell>
          <cell r="DO56">
            <v>23650.295999999998</v>
          </cell>
          <cell r="DP56">
            <v>22679.3737</v>
          </cell>
          <cell r="DQ56">
            <v>20790.410400000001</v>
          </cell>
          <cell r="DR56">
            <v>19572.735000000001</v>
          </cell>
          <cell r="DS56">
            <v>20186.521100000002</v>
          </cell>
          <cell r="DT56">
            <v>16904.852999999999</v>
          </cell>
          <cell r="DU56">
            <v>16383.952600000001</v>
          </cell>
          <cell r="DV56">
            <v>16668.219499999999</v>
          </cell>
          <cell r="DW56">
            <v>16740.806799999998</v>
          </cell>
          <cell r="DX56">
            <v>22484.7991</v>
          </cell>
          <cell r="DY56">
            <v>23260.203000000001</v>
          </cell>
          <cell r="DZ56">
            <v>24676.554899999999</v>
          </cell>
          <cell r="EA56">
            <v>23594.274000000001</v>
          </cell>
          <cell r="EB56">
            <v>22625.6538</v>
          </cell>
          <cell r="EC56">
            <v>20741.148300000001</v>
          </cell>
          <cell r="ED56">
            <v>19526.361000000001</v>
          </cell>
          <cell r="EE56">
            <v>20138.697400000001</v>
          </cell>
          <cell r="EF56">
            <v>16864.809000000001</v>
          </cell>
          <cell r="EG56">
            <v>16345.137500000001</v>
          </cell>
        </row>
        <row r="57">
          <cell r="B57" t="str">
            <v>S_RPS15_Shell_Big_Horn_3-1562</v>
          </cell>
          <cell r="C57">
            <v>0</v>
          </cell>
          <cell r="D57">
            <v>0</v>
          </cell>
          <cell r="E57">
            <v>12500.009599999999</v>
          </cell>
          <cell r="F57">
            <v>0</v>
          </cell>
          <cell r="G57">
            <v>0</v>
          </cell>
          <cell r="H57">
            <v>0</v>
          </cell>
          <cell r="I57">
            <v>0</v>
          </cell>
          <cell r="J57">
            <v>0</v>
          </cell>
          <cell r="K57">
            <v>0</v>
          </cell>
          <cell r="L57">
            <v>31250.003199999999</v>
          </cell>
          <cell r="M57">
            <v>31250.003199999999</v>
          </cell>
          <cell r="N57">
            <v>0</v>
          </cell>
          <cell r="O57">
            <v>0</v>
          </cell>
          <cell r="P57">
            <v>0</v>
          </cell>
          <cell r="Q57">
            <v>12500.009599999999</v>
          </cell>
        </row>
        <row r="58">
          <cell r="B58" t="str">
            <v>S_RPS15_Shell_White_Creek_3-1563</v>
          </cell>
          <cell r="C58">
            <v>0</v>
          </cell>
          <cell r="D58">
            <v>0</v>
          </cell>
          <cell r="E58">
            <v>10400</v>
          </cell>
          <cell r="F58">
            <v>0</v>
          </cell>
          <cell r="G58">
            <v>0</v>
          </cell>
          <cell r="H58">
            <v>0</v>
          </cell>
          <cell r="I58">
            <v>0</v>
          </cell>
          <cell r="J58">
            <v>0</v>
          </cell>
          <cell r="K58">
            <v>0</v>
          </cell>
          <cell r="L58">
            <v>20800</v>
          </cell>
          <cell r="M58">
            <v>20800</v>
          </cell>
          <cell r="N58">
            <v>0</v>
          </cell>
          <cell r="O58">
            <v>0</v>
          </cell>
          <cell r="P58">
            <v>0</v>
          </cell>
          <cell r="Q58">
            <v>10400</v>
          </cell>
          <cell r="R58">
            <v>0</v>
          </cell>
          <cell r="S58">
            <v>0</v>
          </cell>
          <cell r="T58">
            <v>0</v>
          </cell>
          <cell r="U58">
            <v>0</v>
          </cell>
          <cell r="V58">
            <v>0</v>
          </cell>
          <cell r="W58">
            <v>0</v>
          </cell>
          <cell r="X58">
            <v>20000</v>
          </cell>
          <cell r="Y58">
            <v>21600</v>
          </cell>
          <cell r="Z58">
            <v>0</v>
          </cell>
          <cell r="AA58">
            <v>0</v>
          </cell>
          <cell r="AB58">
            <v>0</v>
          </cell>
          <cell r="AC58">
            <v>10400</v>
          </cell>
        </row>
        <row r="59">
          <cell r="B59" t="str">
            <v>S_RPS15_Sunpower_Carrisa_2_3-1564</v>
          </cell>
          <cell r="AD59">
            <v>1928.5781999999999</v>
          </cell>
          <cell r="AE59">
            <v>2110.2516999999998</v>
          </cell>
          <cell r="AF59">
            <v>3312.0430999999999</v>
          </cell>
          <cell r="AG59">
            <v>4159.9740000000002</v>
          </cell>
          <cell r="AH59">
            <v>4511.2006000000001</v>
          </cell>
          <cell r="AI59">
            <v>4189.4160000000002</v>
          </cell>
          <cell r="AJ59">
            <v>4656.7797</v>
          </cell>
          <cell r="AK59">
            <v>4384.3765000000003</v>
          </cell>
          <cell r="AL59">
            <v>3787.1579999999999</v>
          </cell>
          <cell r="AM59">
            <v>3059.3714</v>
          </cell>
          <cell r="AN59">
            <v>2468.3939999999998</v>
          </cell>
          <cell r="AO59">
            <v>2099.1215999999999</v>
          </cell>
          <cell r="AP59">
            <v>1932.0346999999999</v>
          </cell>
          <cell r="AQ59">
            <v>2041.1356000000001</v>
          </cell>
          <cell r="AR59">
            <v>3317.9857999999999</v>
          </cell>
          <cell r="AS59">
            <v>4167.4409999999998</v>
          </cell>
          <cell r="AT59">
            <v>4519.2884999999997</v>
          </cell>
          <cell r="AU59">
            <v>4196.9340000000002</v>
          </cell>
          <cell r="AV59">
            <v>4665.1279999999997</v>
          </cell>
          <cell r="AW59">
            <v>4392.2380999999996</v>
          </cell>
          <cell r="AX59">
            <v>3793.9409999999998</v>
          </cell>
          <cell r="AY59">
            <v>3064.8521999999998</v>
          </cell>
          <cell r="AZ59">
            <v>2472.8220000000001</v>
          </cell>
          <cell r="BA59">
            <v>2102.8818999999999</v>
          </cell>
          <cell r="BB59">
            <v>1932.0346999999999</v>
          </cell>
          <cell r="BC59">
            <v>2041.1356000000001</v>
          </cell>
          <cell r="BD59">
            <v>3317.9857999999999</v>
          </cell>
          <cell r="BE59">
            <v>4167.4409999999998</v>
          </cell>
          <cell r="BF59">
            <v>4519.2884999999997</v>
          </cell>
          <cell r="BG59">
            <v>4196.9340000000002</v>
          </cell>
          <cell r="BH59">
            <v>4665.1279999999997</v>
          </cell>
          <cell r="BI59">
            <v>4392.2380999999996</v>
          </cell>
          <cell r="BJ59">
            <v>3793.9409999999998</v>
          </cell>
          <cell r="BK59">
            <v>3064.8521999999998</v>
          </cell>
          <cell r="BL59">
            <v>2472.8220000000001</v>
          </cell>
          <cell r="BM59">
            <v>2102.8818999999999</v>
          </cell>
          <cell r="BN59">
            <v>1932.0346999999999</v>
          </cell>
          <cell r="BO59">
            <v>2041.1356000000001</v>
          </cell>
          <cell r="BP59">
            <v>3317.9857999999999</v>
          </cell>
          <cell r="BQ59">
            <v>4167.4409999999998</v>
          </cell>
          <cell r="BR59">
            <v>4519.2884999999997</v>
          </cell>
          <cell r="BS59">
            <v>4196.9340000000002</v>
          </cell>
          <cell r="BT59">
            <v>4665.1279999999997</v>
          </cell>
          <cell r="BU59">
            <v>4392.2380999999996</v>
          </cell>
          <cell r="BV59">
            <v>3793.9409999999998</v>
          </cell>
          <cell r="BW59">
            <v>3064.8521999999998</v>
          </cell>
          <cell r="BX59">
            <v>2472.8220000000001</v>
          </cell>
          <cell r="BY59">
            <v>2102.8818999999999</v>
          </cell>
          <cell r="BZ59">
            <v>1928.5781999999999</v>
          </cell>
          <cell r="CA59">
            <v>2110.2516999999998</v>
          </cell>
          <cell r="CB59">
            <v>3312.0430999999999</v>
          </cell>
          <cell r="CC59">
            <v>4159.9740000000002</v>
          </cell>
          <cell r="CD59">
            <v>4511.2006000000001</v>
          </cell>
          <cell r="CE59">
            <v>4189.4160000000002</v>
          </cell>
          <cell r="CF59">
            <v>4656.7797</v>
          </cell>
          <cell r="CG59">
            <v>4384.3765000000003</v>
          </cell>
          <cell r="CH59">
            <v>3787.1579999999999</v>
          </cell>
          <cell r="CI59">
            <v>3059.3714</v>
          </cell>
          <cell r="CJ59">
            <v>2468.3939999999998</v>
          </cell>
          <cell r="CK59">
            <v>2099.1215999999999</v>
          </cell>
          <cell r="CL59">
            <v>1932.0346999999999</v>
          </cell>
          <cell r="CM59">
            <v>2041.1356000000001</v>
          </cell>
          <cell r="CN59">
            <v>3317.9857999999999</v>
          </cell>
          <cell r="CO59">
            <v>4167.4409999999998</v>
          </cell>
          <cell r="CP59">
            <v>4519.2884999999997</v>
          </cell>
          <cell r="CQ59">
            <v>4196.9340000000002</v>
          </cell>
          <cell r="CR59">
            <v>4665.1279999999997</v>
          </cell>
          <cell r="CS59">
            <v>4392.2380999999996</v>
          </cell>
          <cell r="CT59">
            <v>3793.9409999999998</v>
          </cell>
          <cell r="CU59">
            <v>3064.8521999999998</v>
          </cell>
          <cell r="CV59">
            <v>2472.8220000000001</v>
          </cell>
          <cell r="CW59">
            <v>2102.8818999999999</v>
          </cell>
          <cell r="CX59">
            <v>1932.0346999999999</v>
          </cell>
          <cell r="CY59">
            <v>2041.1356000000001</v>
          </cell>
          <cell r="CZ59">
            <v>3317.9857999999999</v>
          </cell>
          <cell r="DA59">
            <v>4167.4409999999998</v>
          </cell>
          <cell r="DB59">
            <v>4519.2884999999997</v>
          </cell>
          <cell r="DC59">
            <v>4196.9340000000002</v>
          </cell>
          <cell r="DD59">
            <v>4665.1279999999997</v>
          </cell>
          <cell r="DE59">
            <v>4392.2380999999996</v>
          </cell>
          <cell r="DF59">
            <v>3793.9409999999998</v>
          </cell>
          <cell r="DG59">
            <v>3064.8521999999998</v>
          </cell>
          <cell r="DH59">
            <v>2472.8220000000001</v>
          </cell>
          <cell r="DI59">
            <v>2102.8818999999999</v>
          </cell>
          <cell r="DJ59">
            <v>1932.0346999999999</v>
          </cell>
          <cell r="DK59">
            <v>2041.1356000000001</v>
          </cell>
          <cell r="DL59">
            <v>3317.9857999999999</v>
          </cell>
          <cell r="DM59">
            <v>4167.4409999999998</v>
          </cell>
          <cell r="DN59">
            <v>4519.2884999999997</v>
          </cell>
          <cell r="DO59">
            <v>4196.9340000000002</v>
          </cell>
          <cell r="DP59">
            <v>4665.1279999999997</v>
          </cell>
          <cell r="DQ59">
            <v>4392.2380999999996</v>
          </cell>
          <cell r="DR59">
            <v>3793.9409999999998</v>
          </cell>
          <cell r="DS59">
            <v>3064.8521999999998</v>
          </cell>
          <cell r="DT59">
            <v>2472.8220000000001</v>
          </cell>
          <cell r="DU59">
            <v>2102.8818999999999</v>
          </cell>
          <cell r="DV59">
            <v>1928.5781999999999</v>
          </cell>
          <cell r="DW59">
            <v>2110.2516999999998</v>
          </cell>
          <cell r="DX59">
            <v>3312.0430999999999</v>
          </cell>
          <cell r="DY59">
            <v>4159.9740000000002</v>
          </cell>
          <cell r="DZ59">
            <v>4511.2006000000001</v>
          </cell>
          <cell r="EA59">
            <v>4189.4160000000002</v>
          </cell>
          <cell r="EB59">
            <v>4656.7797</v>
          </cell>
          <cell r="EC59">
            <v>4384.3765000000003</v>
          </cell>
          <cell r="ED59">
            <v>3787.1579999999999</v>
          </cell>
          <cell r="EE59">
            <v>3059.3714</v>
          </cell>
          <cell r="EF59">
            <v>2468.3939999999998</v>
          </cell>
          <cell r="EG59">
            <v>2099.1215999999999</v>
          </cell>
        </row>
        <row r="60">
          <cell r="B60" t="str">
            <v>S_RPS16_Big_Valley_Power_3-1565</v>
          </cell>
          <cell r="C60">
            <v>3965.8796000000002</v>
          </cell>
          <cell r="D60">
            <v>3039.915</v>
          </cell>
          <cell r="E60">
            <v>3270.5093000000002</v>
          </cell>
          <cell r="F60">
            <v>3177.2426999999998</v>
          </cell>
          <cell r="G60">
            <v>3015.1491999999998</v>
          </cell>
          <cell r="H60">
            <v>3380.6554000000001</v>
          </cell>
          <cell r="I60">
            <v>3420.5160000000001</v>
          </cell>
          <cell r="J60">
            <v>3974.4728</v>
          </cell>
          <cell r="K60">
            <v>3597.7350000000001</v>
          </cell>
          <cell r="L60">
            <v>3423.5191</v>
          </cell>
          <cell r="M60">
            <v>3426.1293000000001</v>
          </cell>
          <cell r="N60">
            <v>2885.373</v>
          </cell>
          <cell r="O60">
            <v>3743.1662999999999</v>
          </cell>
          <cell r="P60">
            <v>2869.2</v>
          </cell>
          <cell r="Q60">
            <v>3086.8404999999998</v>
          </cell>
          <cell r="R60">
            <v>3177.2426999999998</v>
          </cell>
          <cell r="S60">
            <v>3015.1491999999998</v>
          </cell>
          <cell r="T60">
            <v>3380.6554000000001</v>
          </cell>
          <cell r="U60">
            <v>3420.5160000000001</v>
          </cell>
          <cell r="V60">
            <v>3974.4728</v>
          </cell>
          <cell r="W60">
            <v>3597.7350000000001</v>
          </cell>
          <cell r="X60">
            <v>3423.5191</v>
          </cell>
          <cell r="Y60">
            <v>3426.1293000000001</v>
          </cell>
          <cell r="Z60">
            <v>2885.373</v>
          </cell>
          <cell r="AA60">
            <v>3743.1662999999999</v>
          </cell>
          <cell r="AB60">
            <v>2869.2</v>
          </cell>
          <cell r="AC60">
            <v>3086.8404999999998</v>
          </cell>
          <cell r="AD60">
            <v>3168.7145999999998</v>
          </cell>
          <cell r="AE60">
            <v>3114.4376000000002</v>
          </cell>
          <cell r="AF60">
            <v>3371.5817000000002</v>
          </cell>
          <cell r="AG60">
            <v>3411.3420000000001</v>
          </cell>
          <cell r="AH60">
            <v>3963.8056999999999</v>
          </cell>
          <cell r="AI60">
            <v>3588.0749999999998</v>
          </cell>
          <cell r="AJ60">
            <v>3414.3276000000001</v>
          </cell>
          <cell r="AK60">
            <v>3416.9285</v>
          </cell>
          <cell r="AL60">
            <v>2877.6239999999998</v>
          </cell>
          <cell r="AM60">
            <v>3733.1161000000002</v>
          </cell>
          <cell r="AN60">
            <v>2861.502</v>
          </cell>
          <cell r="AO60">
            <v>3078.5418</v>
          </cell>
          <cell r="AP60">
            <v>3177.2426999999998</v>
          </cell>
          <cell r="AQ60">
            <v>3015.1491999999998</v>
          </cell>
          <cell r="AR60">
            <v>3380.6554000000001</v>
          </cell>
          <cell r="AS60">
            <v>3420.5160000000001</v>
          </cell>
          <cell r="AT60">
            <v>3974.4728</v>
          </cell>
          <cell r="AU60">
            <v>3597.7350000000001</v>
          </cell>
          <cell r="AV60">
            <v>3423.5191</v>
          </cell>
          <cell r="AW60">
            <v>3426.1293000000001</v>
          </cell>
          <cell r="AX60">
            <v>2885.373</v>
          </cell>
          <cell r="AY60">
            <v>3743.1662999999999</v>
          </cell>
          <cell r="AZ60">
            <v>2869.2</v>
          </cell>
          <cell r="BA60">
            <v>3086.8404999999998</v>
          </cell>
          <cell r="BB60">
            <v>3177.2426999999998</v>
          </cell>
          <cell r="BC60">
            <v>3015.1491999999998</v>
          </cell>
          <cell r="BD60">
            <v>3380.6554000000001</v>
          </cell>
          <cell r="BE60">
            <v>3420.5160000000001</v>
          </cell>
          <cell r="BF60">
            <v>3974.4728</v>
          </cell>
          <cell r="BG60">
            <v>3597.7350000000001</v>
          </cell>
          <cell r="BH60">
            <v>3423.5191</v>
          </cell>
          <cell r="BI60">
            <v>3426.1293000000001</v>
          </cell>
          <cell r="BJ60">
            <v>2885.373</v>
          </cell>
          <cell r="BK60">
            <v>3743.1662999999999</v>
          </cell>
          <cell r="BL60">
            <v>2869.2</v>
          </cell>
          <cell r="BM60">
            <v>3086.8404999999998</v>
          </cell>
          <cell r="BN60">
            <v>3177.2426999999998</v>
          </cell>
          <cell r="BO60">
            <v>3015.1491999999998</v>
          </cell>
          <cell r="BP60">
            <v>3380.6554000000001</v>
          </cell>
          <cell r="BQ60">
            <v>3420.5160000000001</v>
          </cell>
          <cell r="BR60">
            <v>3974.4728</v>
          </cell>
          <cell r="BS60">
            <v>3597.7350000000001</v>
          </cell>
          <cell r="BT60">
            <v>3423.5191</v>
          </cell>
          <cell r="BU60">
            <v>3426.1293000000001</v>
          </cell>
          <cell r="BV60">
            <v>2885.373</v>
          </cell>
          <cell r="BW60">
            <v>3743.1662999999999</v>
          </cell>
          <cell r="BX60">
            <v>2869.2</v>
          </cell>
          <cell r="BY60">
            <v>3086.8404999999998</v>
          </cell>
          <cell r="BZ60">
            <v>3177.3946000000001</v>
          </cell>
          <cell r="CA60">
            <v>3122.9665</v>
          </cell>
          <cell r="CB60">
            <v>3380.8197</v>
          </cell>
          <cell r="CC60">
            <v>3420.681</v>
          </cell>
          <cell r="CD60">
            <v>3974.6588000000002</v>
          </cell>
          <cell r="CE60">
            <v>3597.9090000000001</v>
          </cell>
          <cell r="CF60">
            <v>3423.6833999999999</v>
          </cell>
          <cell r="CG60">
            <v>3426.2905000000001</v>
          </cell>
          <cell r="CH60">
            <v>2885.511</v>
          </cell>
          <cell r="CI60">
            <v>3743.3429999999998</v>
          </cell>
          <cell r="CJ60">
            <v>2869.3380000000002</v>
          </cell>
          <cell r="CK60">
            <v>3086.9893000000002</v>
          </cell>
          <cell r="CL60">
            <v>3177.2426999999998</v>
          </cell>
          <cell r="CM60">
            <v>3015.1491999999998</v>
          </cell>
          <cell r="CN60">
            <v>3380.6554000000001</v>
          </cell>
          <cell r="CO60">
            <v>3420.5160000000001</v>
          </cell>
          <cell r="CP60">
            <v>3974.4728</v>
          </cell>
          <cell r="CQ60">
            <v>3597.7350000000001</v>
          </cell>
          <cell r="CR60">
            <v>3423.5191</v>
          </cell>
          <cell r="CS60">
            <v>3426.1293000000001</v>
          </cell>
          <cell r="CT60">
            <v>2885.373</v>
          </cell>
          <cell r="CU60">
            <v>3743.1662999999999</v>
          </cell>
          <cell r="CV60">
            <v>2869.2</v>
          </cell>
          <cell r="CW60">
            <v>3086.8404999999998</v>
          </cell>
          <cell r="CX60">
            <v>3177.2426999999998</v>
          </cell>
          <cell r="CY60">
            <v>3015.1491999999998</v>
          </cell>
          <cell r="CZ60">
            <v>3380.6554000000001</v>
          </cell>
          <cell r="DA60">
            <v>3420.5160000000001</v>
          </cell>
          <cell r="DB60">
            <v>3974.4728</v>
          </cell>
          <cell r="DC60">
            <v>3597.7350000000001</v>
          </cell>
          <cell r="DD60">
            <v>3423.5191</v>
          </cell>
          <cell r="DE60">
            <v>3426.1293000000001</v>
          </cell>
          <cell r="DF60">
            <v>2885.373</v>
          </cell>
          <cell r="DG60">
            <v>3743.1662999999999</v>
          </cell>
          <cell r="DH60">
            <v>2869.2</v>
          </cell>
          <cell r="DI60">
            <v>3086.8404999999998</v>
          </cell>
          <cell r="DJ60">
            <v>3177.2426999999998</v>
          </cell>
          <cell r="DK60">
            <v>3015.1491999999998</v>
          </cell>
          <cell r="DL60">
            <v>3380.6554000000001</v>
          </cell>
          <cell r="DM60">
            <v>3420.5160000000001</v>
          </cell>
          <cell r="DN60">
            <v>3974.4728</v>
          </cell>
          <cell r="DO60">
            <v>3597.7350000000001</v>
          </cell>
          <cell r="DP60">
            <v>3423.5191</v>
          </cell>
          <cell r="DQ60">
            <v>3426.1293000000001</v>
          </cell>
          <cell r="DR60">
            <v>2885.373</v>
          </cell>
          <cell r="DS60">
            <v>3743.1662999999999</v>
          </cell>
          <cell r="DT60">
            <v>2869.2</v>
          </cell>
          <cell r="DU60">
            <v>3086.8404999999998</v>
          </cell>
          <cell r="DV60">
            <v>3177.3946000000001</v>
          </cell>
          <cell r="DW60">
            <v>3122.9665</v>
          </cell>
          <cell r="DX60">
            <v>3380.8197</v>
          </cell>
          <cell r="DY60">
            <v>3420.681</v>
          </cell>
          <cell r="DZ60">
            <v>3974.6588000000002</v>
          </cell>
          <cell r="EA60">
            <v>3597.9090000000001</v>
          </cell>
          <cell r="EB60">
            <v>3423.6833999999999</v>
          </cell>
          <cell r="EC60">
            <v>3426.2905000000001</v>
          </cell>
          <cell r="ED60">
            <v>2885.511</v>
          </cell>
          <cell r="EE60">
            <v>3743.3429999999998</v>
          </cell>
          <cell r="EF60">
            <v>2869.3380000000002</v>
          </cell>
          <cell r="EG60">
            <v>3086.9893000000002</v>
          </cell>
        </row>
        <row r="61">
          <cell r="B61" t="str">
            <v>S_RPS16_Castelanelli_Biogas_3-1566</v>
          </cell>
          <cell r="C61">
            <v>31.024799999999999</v>
          </cell>
          <cell r="D61">
            <v>30.024000000000001</v>
          </cell>
          <cell r="E61">
            <v>31.024799999999999</v>
          </cell>
          <cell r="F61">
            <v>31.024799999999999</v>
          </cell>
          <cell r="G61">
            <v>28.022400000000001</v>
          </cell>
          <cell r="H61">
            <v>31.024799999999999</v>
          </cell>
          <cell r="I61">
            <v>30.024000000000001</v>
          </cell>
          <cell r="J61">
            <v>31.024799999999999</v>
          </cell>
          <cell r="K61">
            <v>30.024000000000001</v>
          </cell>
          <cell r="L61">
            <v>31.024799999999999</v>
          </cell>
          <cell r="M61">
            <v>31.024799999999999</v>
          </cell>
          <cell r="N61">
            <v>30.024000000000001</v>
          </cell>
          <cell r="O61">
            <v>31.024799999999999</v>
          </cell>
          <cell r="P61">
            <v>30.024000000000001</v>
          </cell>
          <cell r="Q61">
            <v>31.024799999999999</v>
          </cell>
          <cell r="R61">
            <v>31.024799999999999</v>
          </cell>
          <cell r="S61">
            <v>28.022400000000001</v>
          </cell>
          <cell r="T61">
            <v>31.024799999999999</v>
          </cell>
          <cell r="U61">
            <v>30.024000000000001</v>
          </cell>
          <cell r="V61">
            <v>31.024799999999999</v>
          </cell>
          <cell r="W61">
            <v>30.024000000000001</v>
          </cell>
          <cell r="X61">
            <v>31.024799999999999</v>
          </cell>
          <cell r="Y61">
            <v>31.024799999999999</v>
          </cell>
          <cell r="Z61">
            <v>30.024000000000001</v>
          </cell>
          <cell r="AA61">
            <v>31.024799999999999</v>
          </cell>
          <cell r="AB61">
            <v>30.024000000000001</v>
          </cell>
          <cell r="AC61">
            <v>31.024799999999999</v>
          </cell>
          <cell r="AD61">
            <v>31.024799999999999</v>
          </cell>
          <cell r="AE61">
            <v>29.023199999999999</v>
          </cell>
          <cell r="AF61">
            <v>31.024799999999999</v>
          </cell>
          <cell r="AG61">
            <v>30.024000000000001</v>
          </cell>
          <cell r="AH61">
            <v>31.024799999999999</v>
          </cell>
          <cell r="AI61">
            <v>30.024000000000001</v>
          </cell>
          <cell r="AJ61">
            <v>31.024799999999999</v>
          </cell>
          <cell r="AK61">
            <v>31.024799999999999</v>
          </cell>
          <cell r="AL61">
            <v>30.024000000000001</v>
          </cell>
          <cell r="AM61">
            <v>31.024799999999999</v>
          </cell>
          <cell r="AN61">
            <v>30.024000000000001</v>
          </cell>
          <cell r="AO61">
            <v>31.024799999999999</v>
          </cell>
          <cell r="AP61">
            <v>31.024799999999999</v>
          </cell>
          <cell r="AQ61">
            <v>28.022400000000001</v>
          </cell>
          <cell r="AR61">
            <v>31.024799999999999</v>
          </cell>
          <cell r="AS61">
            <v>30.024000000000001</v>
          </cell>
          <cell r="AT61">
            <v>31.024799999999999</v>
          </cell>
          <cell r="AU61">
            <v>30.024000000000001</v>
          </cell>
          <cell r="AV61">
            <v>31.024799999999999</v>
          </cell>
          <cell r="AW61">
            <v>31.024799999999999</v>
          </cell>
          <cell r="AX61">
            <v>30.024000000000001</v>
          </cell>
          <cell r="AY61">
            <v>31.024799999999999</v>
          </cell>
          <cell r="AZ61">
            <v>30.024000000000001</v>
          </cell>
          <cell r="BA61">
            <v>31.024799999999999</v>
          </cell>
          <cell r="BB61">
            <v>31.024799999999999</v>
          </cell>
          <cell r="BC61">
            <v>28.022400000000001</v>
          </cell>
          <cell r="BD61">
            <v>31.024799999999999</v>
          </cell>
          <cell r="BE61">
            <v>30.024000000000001</v>
          </cell>
          <cell r="BF61">
            <v>31.024799999999999</v>
          </cell>
          <cell r="BG61">
            <v>30.024000000000001</v>
          </cell>
          <cell r="BH61">
            <v>31.024799999999999</v>
          </cell>
          <cell r="BI61">
            <v>31.024799999999999</v>
          </cell>
          <cell r="BJ61">
            <v>30.024000000000001</v>
          </cell>
          <cell r="BK61">
            <v>31.024799999999999</v>
          </cell>
          <cell r="BL61">
            <v>30.024000000000001</v>
          </cell>
          <cell r="BM61">
            <v>31.024799999999999</v>
          </cell>
          <cell r="BN61">
            <v>31.024799999999999</v>
          </cell>
          <cell r="BO61">
            <v>28.022400000000001</v>
          </cell>
          <cell r="BP61">
            <v>31.024799999999999</v>
          </cell>
          <cell r="BQ61">
            <v>30.024000000000001</v>
          </cell>
          <cell r="BR61">
            <v>31.024799999999999</v>
          </cell>
          <cell r="BS61">
            <v>30.024000000000001</v>
          </cell>
          <cell r="BT61">
            <v>31.024799999999999</v>
          </cell>
          <cell r="BU61">
            <v>31.024799999999999</v>
          </cell>
          <cell r="BV61">
            <v>30.024000000000001</v>
          </cell>
          <cell r="BW61">
            <v>31.024799999999999</v>
          </cell>
          <cell r="BX61">
            <v>30.024000000000001</v>
          </cell>
          <cell r="BY61">
            <v>31.024799999999999</v>
          </cell>
          <cell r="BZ61">
            <v>31.024799999999999</v>
          </cell>
          <cell r="CA61">
            <v>29.023199999999999</v>
          </cell>
          <cell r="CB61">
            <v>31.024799999999999</v>
          </cell>
          <cell r="CC61">
            <v>30.024000000000001</v>
          </cell>
          <cell r="CD61">
            <v>31.024799999999999</v>
          </cell>
          <cell r="CE61">
            <v>30.024000000000001</v>
          </cell>
          <cell r="CF61">
            <v>31.024799999999999</v>
          </cell>
          <cell r="CG61">
            <v>31.024799999999999</v>
          </cell>
          <cell r="CH61">
            <v>30.024000000000001</v>
          </cell>
          <cell r="CI61">
            <v>31.024799999999999</v>
          </cell>
          <cell r="CJ61">
            <v>30.024000000000001</v>
          </cell>
          <cell r="CK61">
            <v>31.024799999999999</v>
          </cell>
          <cell r="CL61">
            <v>31.024799999999999</v>
          </cell>
          <cell r="CM61">
            <v>28.022400000000001</v>
          </cell>
          <cell r="CN61">
            <v>31.024799999999999</v>
          </cell>
          <cell r="CO61">
            <v>30.024000000000001</v>
          </cell>
          <cell r="CP61">
            <v>31.024799999999999</v>
          </cell>
          <cell r="CQ61">
            <v>30.024000000000001</v>
          </cell>
          <cell r="CR61">
            <v>31.024799999999999</v>
          </cell>
          <cell r="CS61">
            <v>31.024799999999999</v>
          </cell>
          <cell r="CT61">
            <v>30.024000000000001</v>
          </cell>
          <cell r="CU61">
            <v>31.024799999999999</v>
          </cell>
          <cell r="CV61">
            <v>30.024000000000001</v>
          </cell>
          <cell r="CW61">
            <v>31.024799999999999</v>
          </cell>
          <cell r="CX61">
            <v>31.024799999999999</v>
          </cell>
          <cell r="CY61">
            <v>28.022400000000001</v>
          </cell>
          <cell r="CZ61">
            <v>31.024799999999999</v>
          </cell>
          <cell r="DA61">
            <v>30.024000000000001</v>
          </cell>
          <cell r="DB61">
            <v>31.024799999999999</v>
          </cell>
          <cell r="DC61">
            <v>30.024000000000001</v>
          </cell>
          <cell r="DD61">
            <v>31.024799999999999</v>
          </cell>
          <cell r="DE61">
            <v>31.024799999999999</v>
          </cell>
          <cell r="DF61">
            <v>30.024000000000001</v>
          </cell>
          <cell r="DG61">
            <v>31.024799999999999</v>
          </cell>
          <cell r="DH61">
            <v>30.024000000000001</v>
          </cell>
          <cell r="DI61">
            <v>31.024799999999999</v>
          </cell>
          <cell r="DJ61">
            <v>28.7928</v>
          </cell>
          <cell r="DK61">
            <v>26.006399999999999</v>
          </cell>
          <cell r="DL61">
            <v>28.7928</v>
          </cell>
          <cell r="DM61">
            <v>27.864000000000001</v>
          </cell>
          <cell r="DN61">
            <v>28.7928</v>
          </cell>
          <cell r="DO61">
            <v>27.864000000000001</v>
          </cell>
        </row>
        <row r="62">
          <cell r="B62" t="str">
            <v>S_RPS16_Combie_North_3-1567</v>
          </cell>
          <cell r="C62">
            <v>73.953599999999994</v>
          </cell>
          <cell r="D62">
            <v>71.567999999999998</v>
          </cell>
          <cell r="E62">
            <v>73.953599999999994</v>
          </cell>
          <cell r="F62">
            <v>111.7488</v>
          </cell>
          <cell r="G62">
            <v>100.9344</v>
          </cell>
          <cell r="H62">
            <v>111.7488</v>
          </cell>
          <cell r="I62">
            <v>108.14400000000001</v>
          </cell>
          <cell r="J62">
            <v>111.7488</v>
          </cell>
          <cell r="K62">
            <v>108.14400000000001</v>
          </cell>
          <cell r="L62">
            <v>111.7488</v>
          </cell>
          <cell r="M62">
            <v>111.7488</v>
          </cell>
          <cell r="N62">
            <v>108.14400000000001</v>
          </cell>
          <cell r="O62">
            <v>111.7488</v>
          </cell>
          <cell r="P62">
            <v>108.14400000000001</v>
          </cell>
          <cell r="Q62">
            <v>111.7488</v>
          </cell>
          <cell r="R62">
            <v>111.7488</v>
          </cell>
          <cell r="S62">
            <v>100.9344</v>
          </cell>
          <cell r="T62">
            <v>111.7488</v>
          </cell>
          <cell r="U62">
            <v>108.14400000000001</v>
          </cell>
          <cell r="V62">
            <v>111.7488</v>
          </cell>
          <cell r="W62">
            <v>108.14400000000001</v>
          </cell>
          <cell r="X62">
            <v>111.7488</v>
          </cell>
          <cell r="Y62">
            <v>111.7488</v>
          </cell>
          <cell r="Z62">
            <v>108.14400000000001</v>
          </cell>
          <cell r="AA62">
            <v>111.7488</v>
          </cell>
          <cell r="AB62">
            <v>108.14400000000001</v>
          </cell>
          <cell r="AC62">
            <v>111.7488</v>
          </cell>
          <cell r="AD62">
            <v>111.4512</v>
          </cell>
          <cell r="AE62">
            <v>104.2608</v>
          </cell>
          <cell r="AF62">
            <v>111.4512</v>
          </cell>
          <cell r="AG62">
            <v>107.85599999999999</v>
          </cell>
          <cell r="AH62">
            <v>111.4512</v>
          </cell>
          <cell r="AI62">
            <v>107.85599999999999</v>
          </cell>
          <cell r="AJ62">
            <v>111.4512</v>
          </cell>
          <cell r="AK62">
            <v>111.4512</v>
          </cell>
          <cell r="AL62">
            <v>107.85599999999999</v>
          </cell>
          <cell r="AM62">
            <v>111.4512</v>
          </cell>
          <cell r="AN62">
            <v>107.85599999999999</v>
          </cell>
          <cell r="AO62">
            <v>111.4512</v>
          </cell>
          <cell r="AP62">
            <v>111.7488</v>
          </cell>
          <cell r="AQ62">
            <v>100.9344</v>
          </cell>
          <cell r="AR62">
            <v>111.7488</v>
          </cell>
          <cell r="AS62">
            <v>108.14400000000001</v>
          </cell>
          <cell r="AT62">
            <v>111.7488</v>
          </cell>
          <cell r="AU62">
            <v>108.14400000000001</v>
          </cell>
          <cell r="AV62">
            <v>111.7488</v>
          </cell>
          <cell r="AW62">
            <v>111.7488</v>
          </cell>
          <cell r="AX62">
            <v>108.14400000000001</v>
          </cell>
          <cell r="AY62">
            <v>111.7488</v>
          </cell>
          <cell r="AZ62">
            <v>108.14400000000001</v>
          </cell>
          <cell r="BA62">
            <v>111.7488</v>
          </cell>
          <cell r="BB62">
            <v>111.7488</v>
          </cell>
          <cell r="BC62">
            <v>100.9344</v>
          </cell>
          <cell r="BD62">
            <v>111.7488</v>
          </cell>
          <cell r="BE62">
            <v>108.14400000000001</v>
          </cell>
          <cell r="BF62">
            <v>111.7488</v>
          </cell>
          <cell r="BG62">
            <v>108.14400000000001</v>
          </cell>
          <cell r="BH62">
            <v>111.7488</v>
          </cell>
          <cell r="BI62">
            <v>111.7488</v>
          </cell>
          <cell r="BJ62">
            <v>108.14400000000001</v>
          </cell>
          <cell r="BK62">
            <v>111.7488</v>
          </cell>
          <cell r="BL62">
            <v>108.14400000000001</v>
          </cell>
          <cell r="BM62">
            <v>111.7488</v>
          </cell>
          <cell r="BN62">
            <v>111.7488</v>
          </cell>
          <cell r="BO62">
            <v>100.9344</v>
          </cell>
          <cell r="BP62">
            <v>111.7488</v>
          </cell>
          <cell r="BQ62">
            <v>108.14400000000001</v>
          </cell>
          <cell r="BR62">
            <v>111.7488</v>
          </cell>
          <cell r="BS62">
            <v>108.14400000000001</v>
          </cell>
          <cell r="BT62">
            <v>111.7488</v>
          </cell>
          <cell r="BU62">
            <v>111.7488</v>
          </cell>
          <cell r="BV62">
            <v>108.14400000000001</v>
          </cell>
          <cell r="BW62">
            <v>111.7488</v>
          </cell>
          <cell r="BX62">
            <v>108.14400000000001</v>
          </cell>
          <cell r="BY62">
            <v>111.7488</v>
          </cell>
          <cell r="BZ62">
            <v>111.4512</v>
          </cell>
          <cell r="CA62">
            <v>104.2608</v>
          </cell>
          <cell r="CB62">
            <v>111.4512</v>
          </cell>
          <cell r="CC62">
            <v>107.85599999999999</v>
          </cell>
          <cell r="CD62">
            <v>111.4512</v>
          </cell>
          <cell r="CE62">
            <v>107.85599999999999</v>
          </cell>
          <cell r="CF62">
            <v>111.4512</v>
          </cell>
          <cell r="CG62">
            <v>111.4512</v>
          </cell>
          <cell r="CH62">
            <v>107.85599999999999</v>
          </cell>
          <cell r="CI62">
            <v>111.4512</v>
          </cell>
          <cell r="CJ62">
            <v>107.85599999999999</v>
          </cell>
          <cell r="CK62">
            <v>111.4512</v>
          </cell>
          <cell r="CL62">
            <v>111.7488</v>
          </cell>
          <cell r="CM62">
            <v>100.9344</v>
          </cell>
          <cell r="CN62">
            <v>111.7488</v>
          </cell>
          <cell r="CO62">
            <v>108.14400000000001</v>
          </cell>
          <cell r="CP62">
            <v>111.7488</v>
          </cell>
          <cell r="CQ62">
            <v>108.14400000000001</v>
          </cell>
          <cell r="CR62">
            <v>111.7488</v>
          </cell>
          <cell r="CS62">
            <v>111.7488</v>
          </cell>
          <cell r="CT62">
            <v>108.14400000000001</v>
          </cell>
          <cell r="CU62">
            <v>111.7488</v>
          </cell>
          <cell r="CV62">
            <v>108.14400000000001</v>
          </cell>
          <cell r="CW62">
            <v>111.7488</v>
          </cell>
          <cell r="CX62">
            <v>121.1232</v>
          </cell>
          <cell r="CY62">
            <v>109.4016</v>
          </cell>
          <cell r="CZ62">
            <v>121.1232</v>
          </cell>
          <cell r="DA62">
            <v>117.21599999999999</v>
          </cell>
          <cell r="DB62">
            <v>121.1232</v>
          </cell>
          <cell r="DC62">
            <v>117.21599999999999</v>
          </cell>
          <cell r="DD62">
            <v>121.1232</v>
          </cell>
          <cell r="DE62">
            <v>121.1232</v>
          </cell>
          <cell r="DF62">
            <v>117.21599999999999</v>
          </cell>
          <cell r="DG62">
            <v>121.1232</v>
          </cell>
          <cell r="DH62">
            <v>117.21599999999999</v>
          </cell>
          <cell r="DI62">
            <v>121.1232</v>
          </cell>
          <cell r="DJ62">
            <v>134.292</v>
          </cell>
          <cell r="DK62">
            <v>121.29600000000001</v>
          </cell>
          <cell r="DL62">
            <v>134.292</v>
          </cell>
          <cell r="DM62">
            <v>129.96</v>
          </cell>
          <cell r="DN62">
            <v>134.292</v>
          </cell>
          <cell r="DO62">
            <v>129.96</v>
          </cell>
          <cell r="DP62">
            <v>134.292</v>
          </cell>
          <cell r="DQ62">
            <v>134.292</v>
          </cell>
          <cell r="DR62">
            <v>129.96</v>
          </cell>
          <cell r="DS62">
            <v>134.292</v>
          </cell>
          <cell r="DT62">
            <v>129.96</v>
          </cell>
          <cell r="DU62">
            <v>134.292</v>
          </cell>
          <cell r="DV62">
            <v>133.91999999999999</v>
          </cell>
          <cell r="DW62">
            <v>125.28</v>
          </cell>
          <cell r="DX62">
            <v>133.91999999999999</v>
          </cell>
          <cell r="DY62">
            <v>129.6</v>
          </cell>
          <cell r="DZ62">
            <v>133.91999999999999</v>
          </cell>
          <cell r="EA62">
            <v>129.6</v>
          </cell>
          <cell r="EB62">
            <v>133.91999999999999</v>
          </cell>
          <cell r="EC62">
            <v>133.91999999999999</v>
          </cell>
          <cell r="ED62">
            <v>129.6</v>
          </cell>
          <cell r="EE62">
            <v>133.91999999999999</v>
          </cell>
          <cell r="EF62">
            <v>129.6</v>
          </cell>
          <cell r="EG62">
            <v>133.91999999999999</v>
          </cell>
        </row>
        <row r="63">
          <cell r="B63" t="str">
            <v>S_RPS16_Puget_3-1568</v>
          </cell>
          <cell r="R63">
            <v>84930.774399999995</v>
          </cell>
          <cell r="S63">
            <v>76712.395199999999</v>
          </cell>
          <cell r="T63">
            <v>84931.580400000006</v>
          </cell>
          <cell r="U63">
            <v>82191.851999999999</v>
          </cell>
          <cell r="V63">
            <v>84931.580400000006</v>
          </cell>
          <cell r="W63">
            <v>82191.851999999999</v>
          </cell>
          <cell r="X63">
            <v>84931.580400000006</v>
          </cell>
          <cell r="Y63">
            <v>84931.580400000006</v>
          </cell>
          <cell r="Z63">
            <v>82191.851999999999</v>
          </cell>
          <cell r="AA63">
            <v>84931.580400000006</v>
          </cell>
          <cell r="AB63">
            <v>82191.851999999999</v>
          </cell>
          <cell r="AC63">
            <v>84931.580400000006</v>
          </cell>
        </row>
        <row r="64">
          <cell r="B64" t="str">
            <v>S_RPS17_Mt_Poso_15year_3-1569</v>
          </cell>
          <cell r="AD64">
            <v>9561.4168000000009</v>
          </cell>
          <cell r="AE64">
            <v>8952.1376</v>
          </cell>
          <cell r="AF64">
            <v>9563.4503999999997</v>
          </cell>
          <cell r="AG64">
            <v>8276.8080000000009</v>
          </cell>
          <cell r="AH64">
            <v>6794.8032000000003</v>
          </cell>
          <cell r="AI64">
            <v>9265.6080000000002</v>
          </cell>
          <cell r="AJ64">
            <v>8647.884</v>
          </cell>
          <cell r="AK64">
            <v>9951.3968000000004</v>
          </cell>
          <cell r="AL64">
            <v>9631.9680000000008</v>
          </cell>
          <cell r="AM64">
            <v>9940.8567999999996</v>
          </cell>
          <cell r="AN64">
            <v>9624.3119999999999</v>
          </cell>
          <cell r="AO64">
            <v>8029.3968000000004</v>
          </cell>
          <cell r="AP64">
            <v>9588.7464</v>
          </cell>
          <cell r="AQ64">
            <v>8668.1728000000003</v>
          </cell>
          <cell r="AR64">
            <v>9590.7800000000007</v>
          </cell>
          <cell r="AS64">
            <v>8300.4719999999998</v>
          </cell>
          <cell r="AT64">
            <v>6814.2215999999999</v>
          </cell>
          <cell r="AU64">
            <v>9292.1039999999994</v>
          </cell>
          <cell r="AV64">
            <v>8672.6592000000001</v>
          </cell>
          <cell r="AW64">
            <v>9979.8672000000006</v>
          </cell>
          <cell r="AX64">
            <v>9659.52</v>
          </cell>
          <cell r="AY64">
            <v>9969.2775999999994</v>
          </cell>
          <cell r="AZ64">
            <v>9651.84</v>
          </cell>
          <cell r="BA64">
            <v>8052.3616000000002</v>
          </cell>
          <cell r="BB64">
            <v>9588.7464</v>
          </cell>
          <cell r="BC64">
            <v>8668.1728000000003</v>
          </cell>
          <cell r="BD64">
            <v>9590.7800000000007</v>
          </cell>
          <cell r="BE64">
            <v>8300.4719999999998</v>
          </cell>
          <cell r="BF64">
            <v>6814.2215999999999</v>
          </cell>
          <cell r="BG64">
            <v>9292.1039999999994</v>
          </cell>
          <cell r="BH64">
            <v>8672.6592000000001</v>
          </cell>
          <cell r="BI64">
            <v>9979.8672000000006</v>
          </cell>
          <cell r="BJ64">
            <v>9659.52</v>
          </cell>
          <cell r="BK64">
            <v>9969.2775999999994</v>
          </cell>
          <cell r="BL64">
            <v>9651.84</v>
          </cell>
          <cell r="BM64">
            <v>8052.3616000000002</v>
          </cell>
          <cell r="BN64">
            <v>9588.7464</v>
          </cell>
          <cell r="BO64">
            <v>8668.1728000000003</v>
          </cell>
          <cell r="BP64">
            <v>9590.7800000000007</v>
          </cell>
          <cell r="BQ64">
            <v>8300.4719999999998</v>
          </cell>
          <cell r="BR64">
            <v>6814.2215999999999</v>
          </cell>
          <cell r="BS64">
            <v>9292.1039999999994</v>
          </cell>
          <cell r="BT64">
            <v>8672.6592000000001</v>
          </cell>
          <cell r="BU64">
            <v>9979.8672000000006</v>
          </cell>
          <cell r="BV64">
            <v>9659.52</v>
          </cell>
          <cell r="BW64">
            <v>9969.2775999999994</v>
          </cell>
          <cell r="BX64">
            <v>9651.84</v>
          </cell>
          <cell r="BY64">
            <v>8052.3616000000002</v>
          </cell>
          <cell r="BZ64">
            <v>9561.4168000000009</v>
          </cell>
          <cell r="CA64">
            <v>8952.1376</v>
          </cell>
          <cell r="CB64">
            <v>9563.4503999999997</v>
          </cell>
          <cell r="CC64">
            <v>8276.8080000000009</v>
          </cell>
          <cell r="CD64">
            <v>6794.8032000000003</v>
          </cell>
          <cell r="CE64">
            <v>9265.6080000000002</v>
          </cell>
          <cell r="CF64">
            <v>8647.884</v>
          </cell>
          <cell r="CG64">
            <v>9951.3968000000004</v>
          </cell>
          <cell r="CH64">
            <v>9631.9680000000008</v>
          </cell>
          <cell r="CI64">
            <v>9940.8567999999996</v>
          </cell>
          <cell r="CJ64">
            <v>9624.3119999999999</v>
          </cell>
          <cell r="CK64">
            <v>8029.3968000000004</v>
          </cell>
          <cell r="CL64">
            <v>9588.7464</v>
          </cell>
          <cell r="CM64">
            <v>8668.1728000000003</v>
          </cell>
          <cell r="CN64">
            <v>9590.7800000000007</v>
          </cell>
          <cell r="CO64">
            <v>8300.4719999999998</v>
          </cell>
          <cell r="CP64">
            <v>6814.2215999999999</v>
          </cell>
          <cell r="CQ64">
            <v>9292.1039999999994</v>
          </cell>
          <cell r="CR64">
            <v>8672.6592000000001</v>
          </cell>
          <cell r="CS64">
            <v>9979.8672000000006</v>
          </cell>
          <cell r="CT64">
            <v>9659.52</v>
          </cell>
          <cell r="CU64">
            <v>9969.2775999999994</v>
          </cell>
          <cell r="CV64">
            <v>9651.84</v>
          </cell>
          <cell r="CW64">
            <v>8052.3616000000002</v>
          </cell>
          <cell r="CX64">
            <v>9588.7464</v>
          </cell>
          <cell r="CY64">
            <v>8668.1728000000003</v>
          </cell>
          <cell r="CZ64">
            <v>9590.7800000000007</v>
          </cell>
          <cell r="DA64">
            <v>8300.4719999999998</v>
          </cell>
          <cell r="DB64">
            <v>6814.2215999999999</v>
          </cell>
          <cell r="DC64">
            <v>9292.1039999999994</v>
          </cell>
          <cell r="DD64">
            <v>8672.6592000000001</v>
          </cell>
          <cell r="DE64">
            <v>9979.8672000000006</v>
          </cell>
          <cell r="DF64">
            <v>9659.52</v>
          </cell>
          <cell r="DG64">
            <v>9969.2775999999994</v>
          </cell>
          <cell r="DH64">
            <v>9651.84</v>
          </cell>
          <cell r="DI64">
            <v>8052.3616000000002</v>
          </cell>
          <cell r="DJ64">
            <v>9588.7464</v>
          </cell>
          <cell r="DK64">
            <v>8668.1728000000003</v>
          </cell>
          <cell r="DL64">
            <v>9590.7800000000007</v>
          </cell>
          <cell r="DM64">
            <v>8300.4719999999998</v>
          </cell>
          <cell r="DN64">
            <v>6814.2215999999999</v>
          </cell>
          <cell r="DO64">
            <v>9292.1039999999994</v>
          </cell>
          <cell r="DP64">
            <v>8672.6592000000001</v>
          </cell>
          <cell r="DQ64">
            <v>9979.8672000000006</v>
          </cell>
          <cell r="DR64">
            <v>9659.52</v>
          </cell>
          <cell r="DS64">
            <v>9969.2775999999994</v>
          </cell>
          <cell r="DT64">
            <v>9651.84</v>
          </cell>
          <cell r="DU64">
            <v>8052.3616000000002</v>
          </cell>
          <cell r="DV64">
            <v>9561.4168000000009</v>
          </cell>
          <cell r="DW64">
            <v>8952.1376</v>
          </cell>
          <cell r="DX64">
            <v>9563.4503999999997</v>
          </cell>
          <cell r="DY64">
            <v>8276.8080000000009</v>
          </cell>
          <cell r="DZ64">
            <v>6794.8032000000003</v>
          </cell>
          <cell r="EA64">
            <v>9265.6080000000002</v>
          </cell>
          <cell r="EB64">
            <v>8647.884</v>
          </cell>
          <cell r="EC64">
            <v>9951.3968000000004</v>
          </cell>
          <cell r="ED64">
            <v>9631.9680000000008</v>
          </cell>
          <cell r="EE64">
            <v>9940.8567999999996</v>
          </cell>
          <cell r="EF64">
            <v>9624.3119999999999</v>
          </cell>
          <cell r="EG64">
            <v>8029.3968000000004</v>
          </cell>
        </row>
        <row r="65">
          <cell r="B65" t="str">
            <v>S_RPS17_Parreira_3-1559</v>
          </cell>
          <cell r="G65">
            <v>460.25279999999998</v>
          </cell>
          <cell r="H65">
            <v>509.56560000000002</v>
          </cell>
          <cell r="I65">
            <v>493.12799999999999</v>
          </cell>
          <cell r="J65">
            <v>509.56560000000002</v>
          </cell>
          <cell r="K65">
            <v>493.12799999999999</v>
          </cell>
          <cell r="L65">
            <v>509.56560000000002</v>
          </cell>
          <cell r="M65">
            <v>509.56560000000002</v>
          </cell>
          <cell r="N65">
            <v>493.12799999999999</v>
          </cell>
          <cell r="O65">
            <v>509.56560000000002</v>
          </cell>
          <cell r="P65">
            <v>493.12799999999999</v>
          </cell>
          <cell r="Q65">
            <v>509.56560000000002</v>
          </cell>
          <cell r="R65">
            <v>509.56560000000002</v>
          </cell>
          <cell r="S65">
            <v>460.25279999999998</v>
          </cell>
          <cell r="T65">
            <v>509.56560000000002</v>
          </cell>
          <cell r="U65">
            <v>493.12799999999999</v>
          </cell>
          <cell r="V65">
            <v>509.56560000000002</v>
          </cell>
          <cell r="W65">
            <v>493.12799999999999</v>
          </cell>
          <cell r="X65">
            <v>509.56560000000002</v>
          </cell>
          <cell r="Y65">
            <v>509.56560000000002</v>
          </cell>
          <cell r="Z65">
            <v>493.12799999999999</v>
          </cell>
          <cell r="AA65">
            <v>509.56560000000002</v>
          </cell>
          <cell r="AB65">
            <v>493.12799999999999</v>
          </cell>
          <cell r="AC65">
            <v>509.56560000000002</v>
          </cell>
          <cell r="AD65">
            <v>508.22640000000001</v>
          </cell>
          <cell r="AE65">
            <v>475.43759999999997</v>
          </cell>
          <cell r="AF65">
            <v>508.22640000000001</v>
          </cell>
          <cell r="AG65">
            <v>491.83199999999999</v>
          </cell>
          <cell r="AH65">
            <v>508.22640000000001</v>
          </cell>
          <cell r="AI65">
            <v>491.83199999999999</v>
          </cell>
          <cell r="AJ65">
            <v>508.22640000000001</v>
          </cell>
          <cell r="AK65">
            <v>508.22640000000001</v>
          </cell>
          <cell r="AL65">
            <v>491.83199999999999</v>
          </cell>
          <cell r="AM65">
            <v>508.22640000000001</v>
          </cell>
          <cell r="AN65">
            <v>491.83199999999999</v>
          </cell>
          <cell r="AO65">
            <v>508.22640000000001</v>
          </cell>
          <cell r="AP65">
            <v>509.56560000000002</v>
          </cell>
          <cell r="AQ65">
            <v>460.25279999999998</v>
          </cell>
          <cell r="AR65">
            <v>509.56560000000002</v>
          </cell>
          <cell r="AS65">
            <v>493.12799999999999</v>
          </cell>
          <cell r="AT65">
            <v>509.56560000000002</v>
          </cell>
          <cell r="AU65">
            <v>493.12799999999999</v>
          </cell>
          <cell r="AV65">
            <v>509.56560000000002</v>
          </cell>
          <cell r="AW65">
            <v>509.56560000000002</v>
          </cell>
          <cell r="AX65">
            <v>493.12799999999999</v>
          </cell>
          <cell r="AY65">
            <v>509.56560000000002</v>
          </cell>
          <cell r="AZ65">
            <v>493.12799999999999</v>
          </cell>
          <cell r="BA65">
            <v>509.56560000000002</v>
          </cell>
          <cell r="BB65">
            <v>509.56560000000002</v>
          </cell>
          <cell r="BC65">
            <v>460.25279999999998</v>
          </cell>
          <cell r="BD65">
            <v>509.56560000000002</v>
          </cell>
          <cell r="BE65">
            <v>493.12799999999999</v>
          </cell>
          <cell r="BF65">
            <v>509.56560000000002</v>
          </cell>
          <cell r="BG65">
            <v>493.12799999999999</v>
          </cell>
          <cell r="BH65">
            <v>509.56560000000002</v>
          </cell>
          <cell r="BI65">
            <v>509.56560000000002</v>
          </cell>
          <cell r="BJ65">
            <v>493.12799999999999</v>
          </cell>
          <cell r="BK65">
            <v>509.56560000000002</v>
          </cell>
          <cell r="BL65">
            <v>493.12799999999999</v>
          </cell>
          <cell r="BM65">
            <v>509.56560000000002</v>
          </cell>
          <cell r="BN65">
            <v>509.56560000000002</v>
          </cell>
          <cell r="BO65">
            <v>460.25279999999998</v>
          </cell>
          <cell r="BP65">
            <v>509.56560000000002</v>
          </cell>
          <cell r="BQ65">
            <v>493.12799999999999</v>
          </cell>
          <cell r="BR65">
            <v>509.56560000000002</v>
          </cell>
          <cell r="BS65">
            <v>493.12799999999999</v>
          </cell>
          <cell r="BT65">
            <v>509.56560000000002</v>
          </cell>
          <cell r="BU65">
            <v>509.56560000000002</v>
          </cell>
          <cell r="BV65">
            <v>493.12799999999999</v>
          </cell>
          <cell r="BW65">
            <v>509.56560000000002</v>
          </cell>
          <cell r="BX65">
            <v>493.12799999999999</v>
          </cell>
          <cell r="BY65">
            <v>509.56560000000002</v>
          </cell>
          <cell r="BZ65">
            <v>508.22640000000001</v>
          </cell>
          <cell r="CA65">
            <v>475.43759999999997</v>
          </cell>
          <cell r="CB65">
            <v>508.22640000000001</v>
          </cell>
          <cell r="CC65">
            <v>491.83199999999999</v>
          </cell>
          <cell r="CD65">
            <v>508.22640000000001</v>
          </cell>
          <cell r="CE65">
            <v>491.83199999999999</v>
          </cell>
          <cell r="CF65">
            <v>508.22640000000001</v>
          </cell>
          <cell r="CG65">
            <v>508.22640000000001</v>
          </cell>
          <cell r="CH65">
            <v>491.83199999999999</v>
          </cell>
          <cell r="CI65">
            <v>508.22640000000001</v>
          </cell>
          <cell r="CJ65">
            <v>491.83199999999999</v>
          </cell>
          <cell r="CK65">
            <v>508.22640000000001</v>
          </cell>
          <cell r="CL65">
            <v>509.56560000000002</v>
          </cell>
          <cell r="CM65">
            <v>460.25279999999998</v>
          </cell>
          <cell r="CN65">
            <v>509.56560000000002</v>
          </cell>
          <cell r="CO65">
            <v>493.12799999999999</v>
          </cell>
          <cell r="CP65">
            <v>509.56560000000002</v>
          </cell>
          <cell r="CQ65">
            <v>493.12799999999999</v>
          </cell>
          <cell r="CR65">
            <v>509.56560000000002</v>
          </cell>
          <cell r="CS65">
            <v>509.56560000000002</v>
          </cell>
          <cell r="CT65">
            <v>493.12799999999999</v>
          </cell>
          <cell r="CU65">
            <v>509.56560000000002</v>
          </cell>
          <cell r="CV65">
            <v>493.12799999999999</v>
          </cell>
          <cell r="CW65">
            <v>509.56560000000002</v>
          </cell>
          <cell r="CX65">
            <v>509.56560000000002</v>
          </cell>
          <cell r="CY65">
            <v>460.25279999999998</v>
          </cell>
          <cell r="CZ65">
            <v>509.56560000000002</v>
          </cell>
          <cell r="DA65">
            <v>493.12799999999999</v>
          </cell>
          <cell r="DB65">
            <v>509.56560000000002</v>
          </cell>
          <cell r="DC65">
            <v>493.12799999999999</v>
          </cell>
          <cell r="DD65">
            <v>509.56560000000002</v>
          </cell>
          <cell r="DE65">
            <v>509.56560000000002</v>
          </cell>
          <cell r="DF65">
            <v>493.12799999999999</v>
          </cell>
          <cell r="DG65">
            <v>509.56560000000002</v>
          </cell>
          <cell r="DH65">
            <v>493.12799999999999</v>
          </cell>
          <cell r="DI65">
            <v>509.56560000000002</v>
          </cell>
          <cell r="DJ65">
            <v>509.56560000000002</v>
          </cell>
          <cell r="DK65">
            <v>460.25279999999998</v>
          </cell>
          <cell r="DL65">
            <v>509.56560000000002</v>
          </cell>
          <cell r="DM65">
            <v>493.12799999999999</v>
          </cell>
          <cell r="DN65">
            <v>509.56560000000002</v>
          </cell>
          <cell r="DO65">
            <v>493.12799999999999</v>
          </cell>
          <cell r="DP65">
            <v>509.56560000000002</v>
          </cell>
          <cell r="DQ65">
            <v>509.56560000000002</v>
          </cell>
          <cell r="DR65">
            <v>493.12799999999999</v>
          </cell>
          <cell r="DS65">
            <v>509.56560000000002</v>
          </cell>
          <cell r="DT65">
            <v>493.12799999999999</v>
          </cell>
          <cell r="DU65">
            <v>509.56560000000002</v>
          </cell>
          <cell r="DV65">
            <v>508.22640000000001</v>
          </cell>
          <cell r="DW65">
            <v>475.43759999999997</v>
          </cell>
          <cell r="DX65">
            <v>508.22640000000001</v>
          </cell>
          <cell r="DY65">
            <v>491.83199999999999</v>
          </cell>
          <cell r="DZ65">
            <v>508.22640000000001</v>
          </cell>
          <cell r="EA65">
            <v>491.83199999999999</v>
          </cell>
          <cell r="EB65">
            <v>508.22640000000001</v>
          </cell>
          <cell r="EC65">
            <v>508.22640000000001</v>
          </cell>
          <cell r="ED65">
            <v>491.83199999999999</v>
          </cell>
          <cell r="EE65">
            <v>508.22640000000001</v>
          </cell>
          <cell r="EF65">
            <v>491.83199999999999</v>
          </cell>
          <cell r="EG65">
            <v>508.22640000000001</v>
          </cell>
        </row>
        <row r="66">
          <cell r="B66" t="str">
            <v>S_RPS17_Woodland_Biomass_3-1558</v>
          </cell>
          <cell r="F66">
            <v>16922.9031</v>
          </cell>
          <cell r="G66">
            <v>15785.657999999999</v>
          </cell>
          <cell r="H66">
            <v>14963.6535</v>
          </cell>
          <cell r="I66">
            <v>6257.64</v>
          </cell>
          <cell r="J66">
            <v>18572.165099999998</v>
          </cell>
          <cell r="K66">
            <v>17567.715</v>
          </cell>
          <cell r="L66">
            <v>18069.286199999999</v>
          </cell>
          <cell r="M66">
            <v>17397.150399999999</v>
          </cell>
          <cell r="N66">
            <v>18471.087</v>
          </cell>
          <cell r="O66">
            <v>18391.599399999999</v>
          </cell>
          <cell r="P66">
            <v>18604.421999999999</v>
          </cell>
          <cell r="Q66">
            <v>8996.7021999999997</v>
          </cell>
          <cell r="R66">
            <v>16922.9031</v>
          </cell>
          <cell r="S66">
            <v>15785.657999999999</v>
          </cell>
          <cell r="T66">
            <v>14963.6535</v>
          </cell>
          <cell r="U66">
            <v>6257.64</v>
          </cell>
          <cell r="V66">
            <v>18572.165099999998</v>
          </cell>
          <cell r="W66">
            <v>17567.715</v>
          </cell>
          <cell r="X66">
            <v>18069.286199999999</v>
          </cell>
          <cell r="Y66">
            <v>17397.150399999999</v>
          </cell>
          <cell r="Z66">
            <v>18471.087</v>
          </cell>
          <cell r="AA66">
            <v>18391.599399999999</v>
          </cell>
          <cell r="AB66">
            <v>18604.421999999999</v>
          </cell>
          <cell r="AC66">
            <v>8996.7021999999997</v>
          </cell>
          <cell r="AD66">
            <v>16872.838100000001</v>
          </cell>
          <cell r="AE66">
            <v>16301.062400000001</v>
          </cell>
          <cell r="AF66">
            <v>14919.3824</v>
          </cell>
          <cell r="AG66">
            <v>6239.13</v>
          </cell>
          <cell r="AH66">
            <v>18517.220700000002</v>
          </cell>
          <cell r="AI66">
            <v>17515.742999999999</v>
          </cell>
          <cell r="AJ66">
            <v>18015.835999999999</v>
          </cell>
          <cell r="AK66">
            <v>17345.6842</v>
          </cell>
          <cell r="AL66">
            <v>18416.451000000001</v>
          </cell>
          <cell r="AM66">
            <v>18337.185099999999</v>
          </cell>
          <cell r="AN66">
            <v>18549.39</v>
          </cell>
          <cell r="AO66">
            <v>8970.0918000000001</v>
          </cell>
          <cell r="AP66">
            <v>16922.9031</v>
          </cell>
          <cell r="AQ66">
            <v>15785.657999999999</v>
          </cell>
          <cell r="AR66">
            <v>14963.6535</v>
          </cell>
          <cell r="AS66">
            <v>6257.64</v>
          </cell>
          <cell r="AT66">
            <v>18572.165099999998</v>
          </cell>
          <cell r="AU66">
            <v>17567.715</v>
          </cell>
          <cell r="AV66">
            <v>18069.286199999999</v>
          </cell>
          <cell r="AW66">
            <v>17397.150399999999</v>
          </cell>
          <cell r="AX66">
            <v>18471.087</v>
          </cell>
          <cell r="AY66">
            <v>18391.599399999999</v>
          </cell>
          <cell r="AZ66">
            <v>18604.421999999999</v>
          </cell>
          <cell r="BA66">
            <v>8996.7021999999997</v>
          </cell>
          <cell r="BB66">
            <v>16922.9031</v>
          </cell>
          <cell r="BC66">
            <v>15785.657999999999</v>
          </cell>
          <cell r="BD66">
            <v>14963.6535</v>
          </cell>
          <cell r="BE66">
            <v>6257.64</v>
          </cell>
          <cell r="BF66">
            <v>18572.165099999998</v>
          </cell>
          <cell r="BG66">
            <v>17567.715</v>
          </cell>
          <cell r="BH66">
            <v>18069.286199999999</v>
          </cell>
          <cell r="BI66">
            <v>17397.150399999999</v>
          </cell>
          <cell r="BJ66">
            <v>18471.087</v>
          </cell>
          <cell r="BK66">
            <v>18391.599399999999</v>
          </cell>
          <cell r="BL66">
            <v>18604.421999999999</v>
          </cell>
          <cell r="BM66">
            <v>8996.7021999999997</v>
          </cell>
          <cell r="BN66">
            <v>16922.9031</v>
          </cell>
          <cell r="BO66">
            <v>15785.657999999999</v>
          </cell>
          <cell r="BP66">
            <v>14963.6535</v>
          </cell>
          <cell r="BQ66">
            <v>6257.64</v>
          </cell>
          <cell r="BR66">
            <v>18572.165099999998</v>
          </cell>
          <cell r="BS66">
            <v>17567.715</v>
          </cell>
          <cell r="BT66">
            <v>18069.286199999999</v>
          </cell>
          <cell r="BU66">
            <v>17397.150399999999</v>
          </cell>
          <cell r="BV66">
            <v>18471.087</v>
          </cell>
          <cell r="BW66">
            <v>18391.599399999999</v>
          </cell>
          <cell r="BX66">
            <v>18604.421999999999</v>
          </cell>
          <cell r="BY66">
            <v>8996.7021999999997</v>
          </cell>
          <cell r="BZ66">
            <v>16919.0622</v>
          </cell>
          <cell r="CA66">
            <v>16345.7253</v>
          </cell>
          <cell r="CB66">
            <v>14960.2466</v>
          </cell>
          <cell r="CC66">
            <v>6256.2150000000001</v>
          </cell>
          <cell r="CD66">
            <v>18567.955300000001</v>
          </cell>
          <cell r="CE66">
            <v>17563.740000000002</v>
          </cell>
          <cell r="CF66">
            <v>18065.200400000002</v>
          </cell>
          <cell r="CG66">
            <v>17393.204099999999</v>
          </cell>
          <cell r="CH66">
            <v>18466.907999999999</v>
          </cell>
          <cell r="CI66">
            <v>18387.433000000001</v>
          </cell>
          <cell r="CJ66">
            <v>18600.201000000001</v>
          </cell>
          <cell r="CK66">
            <v>8994.6623999999993</v>
          </cell>
          <cell r="CL66">
            <v>16922.9031</v>
          </cell>
          <cell r="CM66">
            <v>15785.657999999999</v>
          </cell>
          <cell r="CN66">
            <v>14963.6535</v>
          </cell>
          <cell r="CO66">
            <v>6257.64</v>
          </cell>
          <cell r="CP66">
            <v>18572.165099999998</v>
          </cell>
          <cell r="CQ66">
            <v>17567.715</v>
          </cell>
          <cell r="CR66">
            <v>18069.286199999999</v>
          </cell>
          <cell r="CS66">
            <v>17397.150399999999</v>
          </cell>
          <cell r="CT66">
            <v>18471.087</v>
          </cell>
          <cell r="CU66">
            <v>18391.599399999999</v>
          </cell>
          <cell r="CV66">
            <v>18604.421999999999</v>
          </cell>
          <cell r="CW66">
            <v>8996.7021999999997</v>
          </cell>
          <cell r="CX66">
            <v>16922.9031</v>
          </cell>
          <cell r="CY66">
            <v>15785.657999999999</v>
          </cell>
          <cell r="CZ66">
            <v>14963.6535</v>
          </cell>
          <cell r="DA66">
            <v>6257.64</v>
          </cell>
          <cell r="DB66">
            <v>18572.165099999998</v>
          </cell>
          <cell r="DC66">
            <v>17567.715</v>
          </cell>
          <cell r="DD66">
            <v>18069.286199999999</v>
          </cell>
          <cell r="DE66">
            <v>17397.150399999999</v>
          </cell>
          <cell r="DF66">
            <v>18471.087</v>
          </cell>
          <cell r="DG66">
            <v>18391.599399999999</v>
          </cell>
          <cell r="DH66">
            <v>18604.421999999999</v>
          </cell>
          <cell r="DI66">
            <v>8996.7021999999997</v>
          </cell>
          <cell r="DJ66">
            <v>16922.9031</v>
          </cell>
          <cell r="DK66">
            <v>15785.657999999999</v>
          </cell>
          <cell r="DL66">
            <v>14963.6535</v>
          </cell>
          <cell r="DM66">
            <v>6257.64</v>
          </cell>
          <cell r="DN66">
            <v>18572.165099999998</v>
          </cell>
          <cell r="DO66">
            <v>17567.715</v>
          </cell>
          <cell r="DP66">
            <v>18069.286199999999</v>
          </cell>
          <cell r="DQ66">
            <v>17397.150399999999</v>
          </cell>
          <cell r="DR66">
            <v>18471.087</v>
          </cell>
          <cell r="DS66">
            <v>18391.599399999999</v>
          </cell>
          <cell r="DT66">
            <v>18604.421999999999</v>
          </cell>
          <cell r="DU66">
            <v>8996.7021999999997</v>
          </cell>
          <cell r="DV66">
            <v>16919.0622</v>
          </cell>
          <cell r="DW66">
            <v>16345.7253</v>
          </cell>
          <cell r="DX66">
            <v>14960.2466</v>
          </cell>
          <cell r="DY66">
            <v>6256.2150000000001</v>
          </cell>
          <cell r="DZ66">
            <v>18567.955300000001</v>
          </cell>
          <cell r="EA66">
            <v>17563.740000000002</v>
          </cell>
          <cell r="EB66">
            <v>18065.200400000002</v>
          </cell>
          <cell r="EC66">
            <v>17393.204099999999</v>
          </cell>
          <cell r="ED66">
            <v>18466.907999999999</v>
          </cell>
          <cell r="EE66">
            <v>18387.433000000001</v>
          </cell>
          <cell r="EF66">
            <v>18600.201000000001</v>
          </cell>
          <cell r="EG66">
            <v>8994.6623999999993</v>
          </cell>
        </row>
        <row r="67">
          <cell r="B67" t="str">
            <v>S_RPS1_CRES_3-123</v>
          </cell>
          <cell r="C67">
            <v>7640.88</v>
          </cell>
          <cell r="D67">
            <v>7394.4</v>
          </cell>
          <cell r="E67">
            <v>7640.88</v>
          </cell>
          <cell r="F67">
            <v>7640.88</v>
          </cell>
          <cell r="G67">
            <v>6901.44</v>
          </cell>
          <cell r="H67">
            <v>7640.88</v>
          </cell>
          <cell r="I67">
            <v>7394.4</v>
          </cell>
          <cell r="J67">
            <v>7640.88</v>
          </cell>
          <cell r="K67">
            <v>7394.4</v>
          </cell>
          <cell r="L67">
            <v>7640.88</v>
          </cell>
          <cell r="M67">
            <v>7640.88</v>
          </cell>
          <cell r="N67">
            <v>7394.4</v>
          </cell>
          <cell r="O67">
            <v>7640.88</v>
          </cell>
          <cell r="P67">
            <v>7394.4</v>
          </cell>
          <cell r="Q67">
            <v>7640.88</v>
          </cell>
          <cell r="R67">
            <v>7640.88</v>
          </cell>
          <cell r="S67">
            <v>6901.44</v>
          </cell>
          <cell r="T67">
            <v>7640.88</v>
          </cell>
          <cell r="U67">
            <v>7394.4</v>
          </cell>
          <cell r="V67">
            <v>7640.88</v>
          </cell>
          <cell r="W67">
            <v>7394.4</v>
          </cell>
          <cell r="X67">
            <v>7640.88</v>
          </cell>
          <cell r="Y67">
            <v>7640.88</v>
          </cell>
          <cell r="Z67">
            <v>7394.4</v>
          </cell>
          <cell r="AA67">
            <v>7640.88</v>
          </cell>
          <cell r="AB67">
            <v>7394.4</v>
          </cell>
          <cell r="AC67">
            <v>7640.88</v>
          </cell>
          <cell r="AD67">
            <v>7640.88</v>
          </cell>
          <cell r="AE67">
            <v>7147.92</v>
          </cell>
          <cell r="AF67">
            <v>7640.88</v>
          </cell>
          <cell r="AG67">
            <v>7394.4</v>
          </cell>
          <cell r="AH67">
            <v>7640.88</v>
          </cell>
          <cell r="AI67">
            <v>7394.4</v>
          </cell>
          <cell r="AJ67">
            <v>7640.88</v>
          </cell>
          <cell r="AK67">
            <v>7640.88</v>
          </cell>
          <cell r="AL67">
            <v>7394.4</v>
          </cell>
          <cell r="AM67">
            <v>7640.88</v>
          </cell>
          <cell r="AN67">
            <v>7394.4</v>
          </cell>
          <cell r="AO67">
            <v>7640.88</v>
          </cell>
          <cell r="AP67">
            <v>7640.88</v>
          </cell>
          <cell r="AQ67">
            <v>6901.44</v>
          </cell>
          <cell r="AR67">
            <v>7640.88</v>
          </cell>
          <cell r="AS67">
            <v>7394.4</v>
          </cell>
          <cell r="AT67">
            <v>7640.88</v>
          </cell>
          <cell r="AU67">
            <v>7394.4</v>
          </cell>
          <cell r="AV67">
            <v>7640.88</v>
          </cell>
          <cell r="AW67">
            <v>7640.88</v>
          </cell>
          <cell r="AX67">
            <v>7394.4</v>
          </cell>
          <cell r="AY67">
            <v>7640.88</v>
          </cell>
          <cell r="AZ67">
            <v>7394.4</v>
          </cell>
          <cell r="BA67">
            <v>7640.88</v>
          </cell>
          <cell r="BB67">
            <v>7640.88</v>
          </cell>
          <cell r="BC67">
            <v>6901.44</v>
          </cell>
          <cell r="BD67">
            <v>7640.88</v>
          </cell>
          <cell r="BE67">
            <v>7394.4</v>
          </cell>
          <cell r="BF67">
            <v>7640.88</v>
          </cell>
          <cell r="BG67">
            <v>7394.4</v>
          </cell>
          <cell r="BH67">
            <v>7640.88</v>
          </cell>
          <cell r="BI67">
            <v>7640.88</v>
          </cell>
          <cell r="BJ67">
            <v>7394.4</v>
          </cell>
          <cell r="BK67">
            <v>7640.88</v>
          </cell>
          <cell r="BL67">
            <v>7394.4</v>
          </cell>
          <cell r="BM67">
            <v>7640.88</v>
          </cell>
        </row>
        <row r="68">
          <cell r="B68" t="str">
            <v>S_RPS1_Diablo_Winds_3-124</v>
          </cell>
          <cell r="C68">
            <v>3664.9409000000001</v>
          </cell>
          <cell r="D68">
            <v>2420.7150000000001</v>
          </cell>
          <cell r="E68">
            <v>2469.3298</v>
          </cell>
          <cell r="F68">
            <v>2377.2040000000002</v>
          </cell>
          <cell r="G68">
            <v>2964.7184000000002</v>
          </cell>
          <cell r="H68">
            <v>4797.9040999999997</v>
          </cell>
          <cell r="I68">
            <v>6711.8429999999998</v>
          </cell>
          <cell r="J68">
            <v>7859.8329999999996</v>
          </cell>
          <cell r="K68">
            <v>7885.3410000000003</v>
          </cell>
          <cell r="L68">
            <v>9454.8976999999995</v>
          </cell>
          <cell r="M68">
            <v>8895.5895</v>
          </cell>
          <cell r="N68">
            <v>5965.335</v>
          </cell>
          <cell r="O68">
            <v>3664.9409000000001</v>
          </cell>
          <cell r="P68">
            <v>2420.7150000000001</v>
          </cell>
          <cell r="Q68">
            <v>2469.3298</v>
          </cell>
          <cell r="R68">
            <v>2377.2040000000002</v>
          </cell>
          <cell r="S68">
            <v>2964.7184000000002</v>
          </cell>
          <cell r="T68">
            <v>4797.9040999999997</v>
          </cell>
          <cell r="U68">
            <v>6711.8429999999998</v>
          </cell>
          <cell r="V68">
            <v>7859.8329999999996</v>
          </cell>
          <cell r="W68">
            <v>7885.3410000000003</v>
          </cell>
          <cell r="X68">
            <v>9454.8976999999995</v>
          </cell>
          <cell r="Y68">
            <v>8895.5895</v>
          </cell>
          <cell r="Z68">
            <v>5965.335</v>
          </cell>
          <cell r="AA68">
            <v>3664.9409000000001</v>
          </cell>
          <cell r="AB68">
            <v>2420.7150000000001</v>
          </cell>
          <cell r="AC68">
            <v>2469.3298</v>
          </cell>
          <cell r="AD68">
            <v>2379.6995000000002</v>
          </cell>
          <cell r="AE68">
            <v>3073.8173000000002</v>
          </cell>
          <cell r="AF68">
            <v>4802.9291999999996</v>
          </cell>
          <cell r="AG68">
            <v>6718.8720000000003</v>
          </cell>
          <cell r="AH68">
            <v>7868.0635000000002</v>
          </cell>
          <cell r="AI68">
            <v>7893.6059999999998</v>
          </cell>
          <cell r="AJ68">
            <v>9464.8022000000001</v>
          </cell>
          <cell r="AK68">
            <v>8904.9081000000006</v>
          </cell>
          <cell r="AL68">
            <v>5971.5870000000004</v>
          </cell>
          <cell r="AM68">
            <v>3668.7755999999999</v>
          </cell>
          <cell r="AN68">
            <v>2423.2469999999998</v>
          </cell>
          <cell r="AO68">
            <v>2471.9151999999999</v>
          </cell>
          <cell r="AP68">
            <v>2377.2040000000002</v>
          </cell>
          <cell r="AQ68">
            <v>2964.7184000000002</v>
          </cell>
          <cell r="AR68">
            <v>4797.9040999999997</v>
          </cell>
          <cell r="AS68">
            <v>6711.8429999999998</v>
          </cell>
          <cell r="AT68">
            <v>7859.8329999999996</v>
          </cell>
          <cell r="AU68">
            <v>7885.3410000000003</v>
          </cell>
          <cell r="AV68">
            <v>9454.8976999999995</v>
          </cell>
          <cell r="AW68">
            <v>8895.5895</v>
          </cell>
          <cell r="AX68">
            <v>5965.335</v>
          </cell>
          <cell r="AY68">
            <v>3664.9409000000001</v>
          </cell>
          <cell r="AZ68">
            <v>2420.7150000000001</v>
          </cell>
          <cell r="BA68">
            <v>2469.3298</v>
          </cell>
          <cell r="BB68">
            <v>2377.2040000000002</v>
          </cell>
          <cell r="BC68">
            <v>2964.7184000000002</v>
          </cell>
          <cell r="BD68">
            <v>4797.9040999999997</v>
          </cell>
          <cell r="BE68">
            <v>6711.8429999999998</v>
          </cell>
          <cell r="BF68">
            <v>7859.8329999999996</v>
          </cell>
          <cell r="BG68">
            <v>7885.3410000000003</v>
          </cell>
          <cell r="BH68">
            <v>9454.8976999999995</v>
          </cell>
          <cell r="BI68">
            <v>8895.5895</v>
          </cell>
          <cell r="BJ68">
            <v>5965.335</v>
          </cell>
          <cell r="BK68">
            <v>3664.9409000000001</v>
          </cell>
          <cell r="BL68">
            <v>2420.7150000000001</v>
          </cell>
          <cell r="BM68">
            <v>2469.3298</v>
          </cell>
          <cell r="BN68">
            <v>2377.2040000000002</v>
          </cell>
          <cell r="BO68">
            <v>2964.7184000000002</v>
          </cell>
          <cell r="BP68">
            <v>4797.9040999999997</v>
          </cell>
          <cell r="BQ68">
            <v>6711.8429999999998</v>
          </cell>
          <cell r="BR68">
            <v>7859.8329999999996</v>
          </cell>
          <cell r="BS68">
            <v>7885.3410000000003</v>
          </cell>
          <cell r="BT68">
            <v>9454.8976999999995</v>
          </cell>
          <cell r="BU68">
            <v>8895.5895</v>
          </cell>
          <cell r="BV68">
            <v>5965.335</v>
          </cell>
          <cell r="BW68">
            <v>3664.9409000000001</v>
          </cell>
          <cell r="BX68">
            <v>2420.7150000000001</v>
          </cell>
          <cell r="BY68">
            <v>2469.3298</v>
          </cell>
          <cell r="BZ68">
            <v>2283.3267000000001</v>
          </cell>
          <cell r="CA68">
            <v>2949.3319000000001</v>
          </cell>
          <cell r="CB68">
            <v>4608.4228000000003</v>
          </cell>
          <cell r="CC68">
            <v>6446.7749999999996</v>
          </cell>
          <cell r="CD68">
            <v>7549.43</v>
          </cell>
          <cell r="CE68">
            <v>7573.9290000000001</v>
          </cell>
        </row>
        <row r="69">
          <cell r="B69" t="str">
            <v>S_RPS1_Madera_3-122</v>
          </cell>
          <cell r="C69">
            <v>13451.52</v>
          </cell>
          <cell r="D69">
            <v>13017.6</v>
          </cell>
          <cell r="E69">
            <v>13451.52</v>
          </cell>
          <cell r="F69">
            <v>13585.44</v>
          </cell>
          <cell r="G69">
            <v>12270.72</v>
          </cell>
          <cell r="H69">
            <v>13585.44</v>
          </cell>
          <cell r="I69">
            <v>13147.2</v>
          </cell>
          <cell r="J69">
            <v>13585.44</v>
          </cell>
          <cell r="K69">
            <v>13147.2</v>
          </cell>
          <cell r="L69">
            <v>13585.44</v>
          </cell>
          <cell r="M69">
            <v>13585.44</v>
          </cell>
          <cell r="N69">
            <v>13147.2</v>
          </cell>
          <cell r="O69">
            <v>13585.44</v>
          </cell>
          <cell r="P69">
            <v>13147.2</v>
          </cell>
          <cell r="Q69">
            <v>13585.44</v>
          </cell>
          <cell r="R69">
            <v>13585.44</v>
          </cell>
          <cell r="S69">
            <v>12270.72</v>
          </cell>
          <cell r="T69">
            <v>13585.44</v>
          </cell>
          <cell r="U69">
            <v>13147.2</v>
          </cell>
          <cell r="V69">
            <v>13585.44</v>
          </cell>
          <cell r="W69">
            <v>13147.2</v>
          </cell>
          <cell r="X69">
            <v>13585.44</v>
          </cell>
          <cell r="Y69">
            <v>13585.44</v>
          </cell>
          <cell r="Z69">
            <v>13147.2</v>
          </cell>
          <cell r="AA69">
            <v>13585.44</v>
          </cell>
          <cell r="AB69">
            <v>13147.2</v>
          </cell>
          <cell r="AC69">
            <v>13585.44</v>
          </cell>
          <cell r="AD69">
            <v>13474.063200000001</v>
          </cell>
          <cell r="AE69">
            <v>12604.7688</v>
          </cell>
          <cell r="AF69">
            <v>13474.063200000001</v>
          </cell>
          <cell r="AG69">
            <v>13039.415999999999</v>
          </cell>
          <cell r="AH69">
            <v>13474.063200000001</v>
          </cell>
          <cell r="AI69">
            <v>13039.415999999999</v>
          </cell>
          <cell r="AJ69">
            <v>13474.063200000001</v>
          </cell>
          <cell r="AK69">
            <v>13474.063200000001</v>
          </cell>
          <cell r="AL69">
            <v>13039.415999999999</v>
          </cell>
          <cell r="AM69">
            <v>13474.063200000001</v>
          </cell>
          <cell r="AN69">
            <v>13039.415999999999</v>
          </cell>
          <cell r="AO69">
            <v>13474.063200000001</v>
          </cell>
          <cell r="AP69">
            <v>13585.44</v>
          </cell>
          <cell r="AQ69">
            <v>12270.72</v>
          </cell>
          <cell r="AR69">
            <v>13585.44</v>
          </cell>
          <cell r="AS69">
            <v>13147.2</v>
          </cell>
          <cell r="AT69">
            <v>13585.44</v>
          </cell>
          <cell r="AU69">
            <v>13147.2</v>
          </cell>
          <cell r="AV69">
            <v>13585.44</v>
          </cell>
          <cell r="AW69">
            <v>13585.44</v>
          </cell>
          <cell r="AX69">
            <v>13147.2</v>
          </cell>
          <cell r="AY69">
            <v>13585.44</v>
          </cell>
          <cell r="AZ69">
            <v>13147.2</v>
          </cell>
          <cell r="BA69">
            <v>13585.44</v>
          </cell>
          <cell r="BB69">
            <v>13585.44</v>
          </cell>
          <cell r="BC69">
            <v>12270.72</v>
          </cell>
          <cell r="BD69">
            <v>13585.44</v>
          </cell>
          <cell r="BE69">
            <v>13147.2</v>
          </cell>
          <cell r="BF69">
            <v>13585.44</v>
          </cell>
          <cell r="BG69">
            <v>13147.2</v>
          </cell>
          <cell r="BH69">
            <v>13585.44</v>
          </cell>
          <cell r="BI69">
            <v>13585.44</v>
          </cell>
          <cell r="BJ69">
            <v>13147.2</v>
          </cell>
          <cell r="BK69">
            <v>13585.44</v>
          </cell>
          <cell r="BL69">
            <v>13147.2</v>
          </cell>
          <cell r="BM69">
            <v>13585.44</v>
          </cell>
        </row>
        <row r="70">
          <cell r="B70" t="str">
            <v>S_RPS1_PPM_Shiloh_3-121</v>
          </cell>
          <cell r="C70">
            <v>16272.1387</v>
          </cell>
          <cell r="D70">
            <v>8136.1109999999999</v>
          </cell>
          <cell r="E70">
            <v>7605.3633</v>
          </cell>
          <cell r="F70">
            <v>7990.1166999999996</v>
          </cell>
          <cell r="G70">
            <v>7797.4372000000003</v>
          </cell>
          <cell r="H70">
            <v>12956.676299999999</v>
          </cell>
          <cell r="I70">
            <v>19661.916000000001</v>
          </cell>
          <cell r="J70">
            <v>26361.5072</v>
          </cell>
          <cell r="K70">
            <v>29234.651999999998</v>
          </cell>
          <cell r="L70">
            <v>34833.683199999999</v>
          </cell>
          <cell r="M70">
            <v>30720.69</v>
          </cell>
          <cell r="N70">
            <v>23428.233</v>
          </cell>
          <cell r="O70">
            <v>16272.1387</v>
          </cell>
          <cell r="P70">
            <v>8136.1109999999999</v>
          </cell>
          <cell r="Q70">
            <v>7605.3633</v>
          </cell>
          <cell r="R70">
            <v>7990.1166999999996</v>
          </cell>
          <cell r="S70">
            <v>7797.4372000000003</v>
          </cell>
          <cell r="T70">
            <v>12956.676299999999</v>
          </cell>
          <cell r="U70">
            <v>19661.916000000001</v>
          </cell>
          <cell r="V70">
            <v>26361.5072</v>
          </cell>
          <cell r="W70">
            <v>29234.651999999998</v>
          </cell>
          <cell r="X70">
            <v>34833.683199999999</v>
          </cell>
          <cell r="Y70">
            <v>30720.69</v>
          </cell>
          <cell r="Z70">
            <v>23428.233</v>
          </cell>
          <cell r="AA70">
            <v>16272.1387</v>
          </cell>
          <cell r="AB70">
            <v>8136.1109999999999</v>
          </cell>
          <cell r="AC70">
            <v>7605.3633</v>
          </cell>
          <cell r="AD70">
            <v>7990.1291000000001</v>
          </cell>
          <cell r="AE70">
            <v>8075.9228999999996</v>
          </cell>
          <cell r="AF70">
            <v>12956.698</v>
          </cell>
          <cell r="AG70">
            <v>19661.946</v>
          </cell>
          <cell r="AH70">
            <v>26361.538199999999</v>
          </cell>
          <cell r="AI70">
            <v>29234.697</v>
          </cell>
          <cell r="AJ70">
            <v>34833.7359</v>
          </cell>
          <cell r="AK70">
            <v>30720.733400000001</v>
          </cell>
          <cell r="AL70">
            <v>23428.277999999998</v>
          </cell>
          <cell r="AM70">
            <v>16272.160400000001</v>
          </cell>
          <cell r="AN70">
            <v>8136.12</v>
          </cell>
          <cell r="AO70">
            <v>7605.3663999999999</v>
          </cell>
          <cell r="AP70">
            <v>7990.1166999999996</v>
          </cell>
          <cell r="AQ70">
            <v>7797.4372000000003</v>
          </cell>
          <cell r="AR70">
            <v>12956.676299999999</v>
          </cell>
          <cell r="AS70">
            <v>19661.916000000001</v>
          </cell>
          <cell r="AT70">
            <v>26361.5072</v>
          </cell>
          <cell r="AU70">
            <v>29234.651999999998</v>
          </cell>
          <cell r="AV70">
            <v>34833.683199999999</v>
          </cell>
          <cell r="AW70">
            <v>30720.69</v>
          </cell>
          <cell r="AX70">
            <v>23428.233</v>
          </cell>
          <cell r="AY70">
            <v>16272.1387</v>
          </cell>
          <cell r="AZ70">
            <v>8136.1109999999999</v>
          </cell>
          <cell r="BA70">
            <v>7605.3633</v>
          </cell>
          <cell r="BB70">
            <v>7990.1166999999996</v>
          </cell>
          <cell r="BC70">
            <v>7797.4372000000003</v>
          </cell>
          <cell r="BD70">
            <v>12956.676299999999</v>
          </cell>
          <cell r="BE70">
            <v>19661.916000000001</v>
          </cell>
          <cell r="BF70">
            <v>26361.5072</v>
          </cell>
          <cell r="BG70">
            <v>29234.651999999998</v>
          </cell>
          <cell r="BH70">
            <v>34833.683199999999</v>
          </cell>
          <cell r="BI70">
            <v>30720.69</v>
          </cell>
          <cell r="BJ70">
            <v>23428.233</v>
          </cell>
          <cell r="BK70">
            <v>16272.1387</v>
          </cell>
          <cell r="BL70">
            <v>8136.1109999999999</v>
          </cell>
          <cell r="BM70">
            <v>7605.3633</v>
          </cell>
          <cell r="BN70">
            <v>7990.1166999999996</v>
          </cell>
          <cell r="BO70">
            <v>7797.4372000000003</v>
          </cell>
          <cell r="BP70">
            <v>12956.676299999999</v>
          </cell>
          <cell r="BQ70">
            <v>19661.916000000001</v>
          </cell>
          <cell r="BR70">
            <v>26361.5072</v>
          </cell>
          <cell r="BS70">
            <v>29234.651999999998</v>
          </cell>
          <cell r="BT70">
            <v>34833.683199999999</v>
          </cell>
          <cell r="BU70">
            <v>30720.69</v>
          </cell>
          <cell r="BV70">
            <v>23428.233</v>
          </cell>
          <cell r="BW70">
            <v>16272.1387</v>
          </cell>
          <cell r="BX70">
            <v>8136.1109999999999</v>
          </cell>
          <cell r="BY70">
            <v>7605.3633</v>
          </cell>
          <cell r="BZ70">
            <v>7990.1291000000001</v>
          </cell>
          <cell r="CA70">
            <v>8075.9228999999996</v>
          </cell>
          <cell r="CB70">
            <v>12956.698</v>
          </cell>
          <cell r="CC70">
            <v>19661.946</v>
          </cell>
          <cell r="CD70">
            <v>26361.538199999999</v>
          </cell>
          <cell r="CE70">
            <v>29234.697</v>
          </cell>
          <cell r="CF70">
            <v>34833.7359</v>
          </cell>
          <cell r="CG70">
            <v>30720.733400000001</v>
          </cell>
          <cell r="CH70">
            <v>23428.277999999998</v>
          </cell>
          <cell r="CI70">
            <v>16272.160400000001</v>
          </cell>
          <cell r="CJ70">
            <v>8136.12</v>
          </cell>
          <cell r="CK70">
            <v>7605.3663999999999</v>
          </cell>
          <cell r="CL70">
            <v>7990.1166999999996</v>
          </cell>
          <cell r="CM70">
            <v>7797.4372000000003</v>
          </cell>
          <cell r="CN70">
            <v>12956.676299999999</v>
          </cell>
          <cell r="CO70">
            <v>19661.916000000001</v>
          </cell>
          <cell r="CP70">
            <v>26361.5072</v>
          </cell>
          <cell r="CQ70">
            <v>29234.651999999998</v>
          </cell>
          <cell r="CR70">
            <v>34833.683199999999</v>
          </cell>
          <cell r="CS70">
            <v>30720.69</v>
          </cell>
          <cell r="CT70">
            <v>23428.233</v>
          </cell>
          <cell r="CU70">
            <v>16272.1387</v>
          </cell>
          <cell r="CV70">
            <v>8136.1109999999999</v>
          </cell>
          <cell r="CW70">
            <v>7605.3633</v>
          </cell>
          <cell r="CX70">
            <v>7990.1166999999996</v>
          </cell>
          <cell r="CY70">
            <v>7797.4372000000003</v>
          </cell>
          <cell r="CZ70">
            <v>12956.676299999999</v>
          </cell>
          <cell r="DA70">
            <v>19661.916000000001</v>
          </cell>
          <cell r="DB70">
            <v>26361.5072</v>
          </cell>
          <cell r="DC70">
            <v>29234.651999999998</v>
          </cell>
          <cell r="DD70">
            <v>34833.683199999999</v>
          </cell>
          <cell r="DE70">
            <v>30720.69</v>
          </cell>
          <cell r="DF70">
            <v>23428.233</v>
          </cell>
          <cell r="DG70">
            <v>16272.1387</v>
          </cell>
          <cell r="DH70">
            <v>8136.1109999999999</v>
          </cell>
          <cell r="DI70">
            <v>7605.3633</v>
          </cell>
          <cell r="DJ70">
            <v>7990.1166999999996</v>
          </cell>
          <cell r="DK70">
            <v>7797.4372000000003</v>
          </cell>
          <cell r="DL70">
            <v>12956.676299999999</v>
          </cell>
          <cell r="DM70">
            <v>19661.916000000001</v>
          </cell>
          <cell r="DN70">
            <v>26361.5072</v>
          </cell>
          <cell r="DO70">
            <v>29234.651999999998</v>
          </cell>
          <cell r="DP70">
            <v>34833.683199999999</v>
          </cell>
          <cell r="DQ70">
            <v>30720.69</v>
          </cell>
          <cell r="DR70">
            <v>23428.233</v>
          </cell>
          <cell r="DS70">
            <v>16272.1387</v>
          </cell>
          <cell r="DT70">
            <v>8136.1109999999999</v>
          </cell>
          <cell r="DU70">
            <v>7605.3633</v>
          </cell>
          <cell r="DV70">
            <v>7990.1291000000001</v>
          </cell>
          <cell r="DW70">
            <v>8075.9228999999996</v>
          </cell>
          <cell r="DX70">
            <v>12956.698</v>
          </cell>
          <cell r="DY70">
            <v>19661.946</v>
          </cell>
          <cell r="DZ70">
            <v>26361.538199999999</v>
          </cell>
          <cell r="EA70">
            <v>29234.697</v>
          </cell>
          <cell r="EB70">
            <v>34833.7359</v>
          </cell>
          <cell r="EC70">
            <v>30720.733400000001</v>
          </cell>
          <cell r="ED70">
            <v>23428.277999999998</v>
          </cell>
          <cell r="EE70">
            <v>16272.160400000001</v>
          </cell>
          <cell r="EF70">
            <v>8136.12</v>
          </cell>
          <cell r="EG70">
            <v>7605.3663999999999</v>
          </cell>
        </row>
        <row r="71">
          <cell r="B71" t="str">
            <v>S_RPS1_Sierra_3-125</v>
          </cell>
          <cell r="C71">
            <v>4672.32</v>
          </cell>
          <cell r="D71">
            <v>4521.6000000000004</v>
          </cell>
          <cell r="E71">
            <v>4672.32</v>
          </cell>
          <cell r="F71">
            <v>4672.32</v>
          </cell>
          <cell r="G71">
            <v>4220.16</v>
          </cell>
          <cell r="H71">
            <v>4672.32</v>
          </cell>
          <cell r="I71">
            <v>4521.6000000000004</v>
          </cell>
          <cell r="J71">
            <v>4672.32</v>
          </cell>
          <cell r="K71">
            <v>4521.6000000000004</v>
          </cell>
          <cell r="L71">
            <v>4672.32</v>
          </cell>
          <cell r="M71">
            <v>4672.32</v>
          </cell>
          <cell r="N71">
            <v>4521.6000000000004</v>
          </cell>
          <cell r="O71">
            <v>4672.32</v>
          </cell>
          <cell r="P71">
            <v>4521.6000000000004</v>
          </cell>
          <cell r="Q71">
            <v>4672.32</v>
          </cell>
          <cell r="R71">
            <v>4672.32</v>
          </cell>
          <cell r="S71">
            <v>4220.16</v>
          </cell>
          <cell r="T71">
            <v>4672.32</v>
          </cell>
          <cell r="U71">
            <v>4521.6000000000004</v>
          </cell>
          <cell r="V71">
            <v>4672.32</v>
          </cell>
          <cell r="W71">
            <v>4521.6000000000004</v>
          </cell>
          <cell r="X71">
            <v>4672.32</v>
          </cell>
          <cell r="Y71">
            <v>4672.32</v>
          </cell>
          <cell r="Z71">
            <v>4521.6000000000004</v>
          </cell>
          <cell r="AA71">
            <v>4672.32</v>
          </cell>
          <cell r="AB71">
            <v>4521.6000000000004</v>
          </cell>
          <cell r="AC71">
            <v>4672.32</v>
          </cell>
          <cell r="AD71">
            <v>4672.32</v>
          </cell>
          <cell r="AE71">
            <v>4370.88</v>
          </cell>
          <cell r="AF71">
            <v>4672.32</v>
          </cell>
          <cell r="AG71">
            <v>4521.6000000000004</v>
          </cell>
          <cell r="AH71">
            <v>4672.32</v>
          </cell>
          <cell r="AI71">
            <v>4521.6000000000004</v>
          </cell>
          <cell r="AJ71">
            <v>4672.32</v>
          </cell>
          <cell r="AK71">
            <v>4672.32</v>
          </cell>
          <cell r="AL71">
            <v>4521.6000000000004</v>
          </cell>
          <cell r="AM71">
            <v>4672.32</v>
          </cell>
          <cell r="AN71">
            <v>4521.6000000000004</v>
          </cell>
          <cell r="AO71">
            <v>4672.32</v>
          </cell>
          <cell r="AP71">
            <v>4672.32</v>
          </cell>
          <cell r="AQ71">
            <v>4220.16</v>
          </cell>
          <cell r="AR71">
            <v>4672.32</v>
          </cell>
          <cell r="AS71">
            <v>4521.6000000000004</v>
          </cell>
          <cell r="AT71">
            <v>4672.32</v>
          </cell>
          <cell r="AU71">
            <v>4521.6000000000004</v>
          </cell>
          <cell r="AV71">
            <v>4672.32</v>
          </cell>
          <cell r="AW71">
            <v>4672.32</v>
          </cell>
          <cell r="AX71">
            <v>4521.6000000000004</v>
          </cell>
          <cell r="AY71">
            <v>4672.32</v>
          </cell>
          <cell r="AZ71">
            <v>4521.6000000000004</v>
          </cell>
          <cell r="BA71">
            <v>4672.32</v>
          </cell>
          <cell r="BB71">
            <v>4672.32</v>
          </cell>
          <cell r="BC71">
            <v>4220.16</v>
          </cell>
          <cell r="BD71">
            <v>4672.32</v>
          </cell>
          <cell r="BE71">
            <v>4521.6000000000004</v>
          </cell>
          <cell r="BF71">
            <v>4672.32</v>
          </cell>
          <cell r="BG71">
            <v>4521.6000000000004</v>
          </cell>
          <cell r="BH71">
            <v>4672.32</v>
          </cell>
          <cell r="BI71">
            <v>4672.32</v>
          </cell>
          <cell r="BJ71">
            <v>4521.6000000000004</v>
          </cell>
          <cell r="BK71">
            <v>4672.32</v>
          </cell>
          <cell r="BL71">
            <v>4521.6000000000004</v>
          </cell>
          <cell r="BM71">
            <v>4672.32</v>
          </cell>
        </row>
        <row r="72">
          <cell r="B72" t="str">
            <v>S_RPS2_BottleRock_3-129</v>
          </cell>
          <cell r="C72">
            <v>9968.7072000000007</v>
          </cell>
          <cell r="D72">
            <v>9647.1360000000004</v>
          </cell>
          <cell r="E72">
            <v>9968.7072000000007</v>
          </cell>
          <cell r="F72">
            <v>9968.7072000000007</v>
          </cell>
          <cell r="G72">
            <v>9003.9935999999998</v>
          </cell>
          <cell r="H72">
            <v>9968.7072000000007</v>
          </cell>
          <cell r="I72">
            <v>5452.7039999999997</v>
          </cell>
          <cell r="J72">
            <v>9968.7072000000007</v>
          </cell>
          <cell r="K72">
            <v>9647.1360000000004</v>
          </cell>
          <cell r="L72">
            <v>9968.7072000000007</v>
          </cell>
          <cell r="M72">
            <v>9968.7072000000007</v>
          </cell>
          <cell r="N72">
            <v>9647.1360000000004</v>
          </cell>
          <cell r="O72">
            <v>9968.7072000000007</v>
          </cell>
          <cell r="P72">
            <v>9647.1360000000004</v>
          </cell>
          <cell r="Q72">
            <v>9968.7072000000007</v>
          </cell>
          <cell r="R72">
            <v>9968.7072000000007</v>
          </cell>
          <cell r="S72">
            <v>9003.9935999999998</v>
          </cell>
          <cell r="T72">
            <v>9968.7072000000007</v>
          </cell>
          <cell r="U72">
            <v>5452.7039999999997</v>
          </cell>
          <cell r="V72">
            <v>9968.7072000000007</v>
          </cell>
          <cell r="W72">
            <v>9647.1360000000004</v>
          </cell>
          <cell r="X72">
            <v>9968.7072000000007</v>
          </cell>
          <cell r="Y72">
            <v>9968.7072000000007</v>
          </cell>
          <cell r="Z72">
            <v>9647.1360000000004</v>
          </cell>
          <cell r="AA72">
            <v>9968.7072000000007</v>
          </cell>
          <cell r="AB72">
            <v>9647.1360000000004</v>
          </cell>
          <cell r="AC72">
            <v>9968.7072000000007</v>
          </cell>
          <cell r="AD72">
            <v>9967.74</v>
          </cell>
          <cell r="AE72">
            <v>9324.66</v>
          </cell>
          <cell r="AF72">
            <v>9967.74</v>
          </cell>
          <cell r="AG72">
            <v>5452.2</v>
          </cell>
          <cell r="AH72">
            <v>9967.74</v>
          </cell>
          <cell r="AI72">
            <v>9646.2000000000007</v>
          </cell>
          <cell r="AJ72">
            <v>9967.74</v>
          </cell>
          <cell r="AK72">
            <v>9967.74</v>
          </cell>
          <cell r="AL72">
            <v>9646.2000000000007</v>
          </cell>
          <cell r="AM72">
            <v>9967.74</v>
          </cell>
          <cell r="AN72">
            <v>9646.2000000000007</v>
          </cell>
          <cell r="AO72">
            <v>9967.74</v>
          </cell>
          <cell r="AP72">
            <v>9968.7072000000007</v>
          </cell>
          <cell r="AQ72">
            <v>9003.9935999999998</v>
          </cell>
          <cell r="AR72">
            <v>9968.7072000000007</v>
          </cell>
          <cell r="AS72">
            <v>5452.7039999999997</v>
          </cell>
          <cell r="AT72">
            <v>9968.7072000000007</v>
          </cell>
          <cell r="AU72">
            <v>9647.1360000000004</v>
          </cell>
          <cell r="AV72">
            <v>9968.7072000000007</v>
          </cell>
          <cell r="AW72">
            <v>9968.7072000000007</v>
          </cell>
          <cell r="AX72">
            <v>9647.1360000000004</v>
          </cell>
          <cell r="AY72">
            <v>9968.7072000000007</v>
          </cell>
          <cell r="AZ72">
            <v>9647.1360000000004</v>
          </cell>
          <cell r="BA72">
            <v>9968.7072000000007</v>
          </cell>
          <cell r="BB72">
            <v>9968.7072000000007</v>
          </cell>
          <cell r="BC72">
            <v>9003.9935999999998</v>
          </cell>
          <cell r="BD72">
            <v>9968.7072000000007</v>
          </cell>
          <cell r="BE72">
            <v>5452.7039999999997</v>
          </cell>
          <cell r="BF72">
            <v>9968.7072000000007</v>
          </cell>
          <cell r="BG72">
            <v>9647.1360000000004</v>
          </cell>
          <cell r="BH72">
            <v>9968.7072000000007</v>
          </cell>
          <cell r="BI72">
            <v>9968.7072000000007</v>
          </cell>
          <cell r="BJ72">
            <v>9647.1360000000004</v>
          </cell>
          <cell r="BK72">
            <v>9968.7072000000007</v>
          </cell>
          <cell r="BL72">
            <v>9647.1360000000004</v>
          </cell>
          <cell r="BM72">
            <v>9968.7072000000007</v>
          </cell>
          <cell r="BN72">
            <v>9968.7072000000007</v>
          </cell>
          <cell r="BO72">
            <v>9003.9935999999998</v>
          </cell>
          <cell r="BP72">
            <v>9968.7072000000007</v>
          </cell>
          <cell r="BQ72">
            <v>5452.7039999999997</v>
          </cell>
          <cell r="BR72">
            <v>9968.7072000000007</v>
          </cell>
          <cell r="BS72">
            <v>9647.1360000000004</v>
          </cell>
          <cell r="BT72">
            <v>9968.7072000000007</v>
          </cell>
          <cell r="BU72">
            <v>9968.7072000000007</v>
          </cell>
          <cell r="BV72">
            <v>9647.1360000000004</v>
          </cell>
          <cell r="BW72">
            <v>9968.7072000000007</v>
          </cell>
          <cell r="BX72">
            <v>9647.1360000000004</v>
          </cell>
          <cell r="BY72">
            <v>9968.7072000000007</v>
          </cell>
          <cell r="BZ72">
            <v>9967.74</v>
          </cell>
          <cell r="CA72">
            <v>9324.66</v>
          </cell>
          <cell r="CB72">
            <v>9967.74</v>
          </cell>
          <cell r="CC72">
            <v>5452.2</v>
          </cell>
          <cell r="CD72">
            <v>9967.74</v>
          </cell>
          <cell r="CE72">
            <v>9646.2000000000007</v>
          </cell>
          <cell r="CF72">
            <v>9967.74</v>
          </cell>
          <cell r="CG72">
            <v>9967.74</v>
          </cell>
          <cell r="CH72">
            <v>9646.2000000000007</v>
          </cell>
          <cell r="CI72">
            <v>9967.74</v>
          </cell>
          <cell r="CJ72">
            <v>9646.2000000000007</v>
          </cell>
          <cell r="CK72">
            <v>9967.74</v>
          </cell>
          <cell r="CL72">
            <v>9968.7072000000007</v>
          </cell>
          <cell r="CM72">
            <v>9003.9935999999998</v>
          </cell>
          <cell r="CN72">
            <v>9968.7072000000007</v>
          </cell>
          <cell r="CO72">
            <v>5452.7039999999997</v>
          </cell>
          <cell r="CP72">
            <v>9968.7072000000007</v>
          </cell>
          <cell r="CQ72">
            <v>9647.1360000000004</v>
          </cell>
          <cell r="CR72">
            <v>9968.7072000000007</v>
          </cell>
          <cell r="CS72">
            <v>9968.7072000000007</v>
          </cell>
          <cell r="CT72">
            <v>9647.1360000000004</v>
          </cell>
          <cell r="CU72">
            <v>9968.7072000000007</v>
          </cell>
          <cell r="CV72">
            <v>9647.1360000000004</v>
          </cell>
          <cell r="CW72">
            <v>9968.7072000000007</v>
          </cell>
          <cell r="CX72">
            <v>9968.7072000000007</v>
          </cell>
          <cell r="CY72">
            <v>9003.9935999999998</v>
          </cell>
          <cell r="CZ72">
            <v>9968.7072000000007</v>
          </cell>
          <cell r="DA72">
            <v>5452.7039999999997</v>
          </cell>
          <cell r="DB72">
            <v>9968.7072000000007</v>
          </cell>
          <cell r="DC72">
            <v>9647.1360000000004</v>
          </cell>
          <cell r="DD72">
            <v>9968.7072000000007</v>
          </cell>
          <cell r="DE72">
            <v>9968.7072000000007</v>
          </cell>
          <cell r="DF72">
            <v>9647.1360000000004</v>
          </cell>
          <cell r="DG72">
            <v>9968.7072000000007</v>
          </cell>
          <cell r="DH72">
            <v>9647.1360000000004</v>
          </cell>
          <cell r="DI72">
            <v>9968.7072000000007</v>
          </cell>
          <cell r="DJ72">
            <v>9968.7072000000007</v>
          </cell>
          <cell r="DK72">
            <v>9003.9935999999998</v>
          </cell>
          <cell r="DL72">
            <v>9968.7072000000007</v>
          </cell>
          <cell r="DM72">
            <v>5452.7039999999997</v>
          </cell>
          <cell r="DN72">
            <v>9968.7072000000007</v>
          </cell>
          <cell r="DO72">
            <v>9647.1360000000004</v>
          </cell>
          <cell r="DP72">
            <v>9968.7072000000007</v>
          </cell>
          <cell r="DQ72">
            <v>9968.7072000000007</v>
          </cell>
          <cell r="DR72">
            <v>9647.1360000000004</v>
          </cell>
          <cell r="DS72">
            <v>9968.7072000000007</v>
          </cell>
          <cell r="DT72">
            <v>9647.1360000000004</v>
          </cell>
          <cell r="DU72">
            <v>9968.7072000000007</v>
          </cell>
          <cell r="DV72">
            <v>9967.74</v>
          </cell>
          <cell r="DW72">
            <v>9324.66</v>
          </cell>
          <cell r="DX72">
            <v>9967.74</v>
          </cell>
          <cell r="DY72">
            <v>5452.2</v>
          </cell>
          <cell r="DZ72">
            <v>9967.74</v>
          </cell>
          <cell r="EA72">
            <v>9646.2000000000007</v>
          </cell>
          <cell r="EB72">
            <v>9967.74</v>
          </cell>
          <cell r="EC72">
            <v>9967.74</v>
          </cell>
          <cell r="ED72">
            <v>9646.2000000000007</v>
          </cell>
          <cell r="EE72">
            <v>9967.74</v>
          </cell>
          <cell r="EF72">
            <v>9646.2000000000007</v>
          </cell>
          <cell r="EG72">
            <v>9967.74</v>
          </cell>
        </row>
        <row r="73">
          <cell r="B73" t="str">
            <v>S_RPS2_BuenaVista_Altamont_3-127</v>
          </cell>
          <cell r="C73">
            <v>6722.4461000000001</v>
          </cell>
          <cell r="D73">
            <v>3709.4789999999998</v>
          </cell>
          <cell r="E73">
            <v>2641.6556999999998</v>
          </cell>
          <cell r="F73">
            <v>3186.0064000000002</v>
          </cell>
          <cell r="G73">
            <v>3891.8488000000002</v>
          </cell>
          <cell r="H73">
            <v>7881.0091000000002</v>
          </cell>
          <cell r="I73">
            <v>10505.919</v>
          </cell>
          <cell r="J73">
            <v>13860.140299999999</v>
          </cell>
          <cell r="K73">
            <v>15388.284</v>
          </cell>
          <cell r="L73">
            <v>15688.1669</v>
          </cell>
          <cell r="M73">
            <v>14394.4377</v>
          </cell>
          <cell r="N73">
            <v>10131.048000000001</v>
          </cell>
          <cell r="O73">
            <v>6722.4461000000001</v>
          </cell>
          <cell r="P73">
            <v>3709.4789999999998</v>
          </cell>
          <cell r="Q73">
            <v>2641.6556999999998</v>
          </cell>
          <cell r="R73">
            <v>3186.0064000000002</v>
          </cell>
          <cell r="S73">
            <v>3891.8488000000002</v>
          </cell>
          <cell r="T73">
            <v>7881.0091000000002</v>
          </cell>
          <cell r="U73">
            <v>10505.919</v>
          </cell>
          <cell r="V73">
            <v>13860.140299999999</v>
          </cell>
          <cell r="W73">
            <v>15388.284</v>
          </cell>
          <cell r="X73">
            <v>15688.1669</v>
          </cell>
          <cell r="Y73">
            <v>14394.4377</v>
          </cell>
          <cell r="Z73">
            <v>10131.048000000001</v>
          </cell>
          <cell r="AA73">
            <v>6722.4461000000001</v>
          </cell>
          <cell r="AB73">
            <v>3709.4789999999998</v>
          </cell>
          <cell r="AC73">
            <v>2641.6556999999998</v>
          </cell>
          <cell r="AD73">
            <v>3186.0064000000002</v>
          </cell>
          <cell r="AE73">
            <v>4030.8434000000002</v>
          </cell>
          <cell r="AF73">
            <v>7881.0060000000003</v>
          </cell>
          <cell r="AG73">
            <v>10505.915999999999</v>
          </cell>
          <cell r="AH73">
            <v>13860.137199999999</v>
          </cell>
          <cell r="AI73">
            <v>15388.275</v>
          </cell>
          <cell r="AJ73">
            <v>15688.1638</v>
          </cell>
          <cell r="AK73">
            <v>14394.431500000001</v>
          </cell>
          <cell r="AL73">
            <v>10131.045</v>
          </cell>
          <cell r="AM73">
            <v>6722.4461000000001</v>
          </cell>
          <cell r="AN73">
            <v>3709.4760000000001</v>
          </cell>
          <cell r="AO73">
            <v>2641.6556999999998</v>
          </cell>
          <cell r="AP73">
            <v>3186.0064000000002</v>
          </cell>
          <cell r="AQ73">
            <v>3891.8488000000002</v>
          </cell>
          <cell r="AR73">
            <v>7881.0091000000002</v>
          </cell>
          <cell r="AS73">
            <v>10505.919</v>
          </cell>
          <cell r="AT73">
            <v>13860.140299999999</v>
          </cell>
          <cell r="AU73">
            <v>15388.284</v>
          </cell>
          <cell r="AV73">
            <v>15688.1669</v>
          </cell>
          <cell r="AW73">
            <v>14394.4377</v>
          </cell>
          <cell r="AX73">
            <v>10131.048000000001</v>
          </cell>
          <cell r="AY73">
            <v>6722.4461000000001</v>
          </cell>
          <cell r="AZ73">
            <v>3709.4789999999998</v>
          </cell>
          <cell r="BA73">
            <v>2641.6556999999998</v>
          </cell>
          <cell r="BB73">
            <v>3186.0064000000002</v>
          </cell>
          <cell r="BC73">
            <v>3891.8488000000002</v>
          </cell>
          <cell r="BD73">
            <v>7881.0091000000002</v>
          </cell>
          <cell r="BE73">
            <v>10505.919</v>
          </cell>
          <cell r="BF73">
            <v>13860.140299999999</v>
          </cell>
          <cell r="BG73">
            <v>15388.284</v>
          </cell>
          <cell r="BH73">
            <v>15688.1669</v>
          </cell>
          <cell r="BI73">
            <v>14394.4377</v>
          </cell>
          <cell r="BJ73">
            <v>10131.048000000001</v>
          </cell>
          <cell r="BK73">
            <v>6722.4461000000001</v>
          </cell>
          <cell r="BL73">
            <v>3709.4789999999998</v>
          </cell>
          <cell r="BM73">
            <v>2641.6556999999998</v>
          </cell>
          <cell r="BN73">
            <v>3186.0064000000002</v>
          </cell>
          <cell r="BO73">
            <v>3891.8488000000002</v>
          </cell>
          <cell r="BP73">
            <v>7881.0091000000002</v>
          </cell>
          <cell r="BQ73">
            <v>10505.919</v>
          </cell>
          <cell r="BR73">
            <v>13860.140299999999</v>
          </cell>
          <cell r="BS73">
            <v>15388.284</v>
          </cell>
          <cell r="BT73">
            <v>15688.1669</v>
          </cell>
          <cell r="BU73">
            <v>14394.4377</v>
          </cell>
          <cell r="BV73">
            <v>10131.048000000001</v>
          </cell>
          <cell r="BW73">
            <v>6722.4461000000001</v>
          </cell>
          <cell r="BX73">
            <v>3709.4789999999998</v>
          </cell>
          <cell r="BY73">
            <v>2641.6556999999998</v>
          </cell>
          <cell r="BZ73">
            <v>3186.0064000000002</v>
          </cell>
          <cell r="CA73">
            <v>4030.8434000000002</v>
          </cell>
          <cell r="CB73">
            <v>7881.0060000000003</v>
          </cell>
          <cell r="CC73">
            <v>10505.915999999999</v>
          </cell>
          <cell r="CD73">
            <v>13860.137199999999</v>
          </cell>
          <cell r="CE73">
            <v>15388.275</v>
          </cell>
          <cell r="CF73">
            <v>15688.1638</v>
          </cell>
          <cell r="CG73">
            <v>14394.431500000001</v>
          </cell>
          <cell r="CH73">
            <v>10131.045</v>
          </cell>
          <cell r="CI73">
            <v>6722.4461000000001</v>
          </cell>
          <cell r="CJ73">
            <v>3709.4760000000001</v>
          </cell>
          <cell r="CK73">
            <v>2641.6556999999998</v>
          </cell>
          <cell r="CL73">
            <v>3190.1107999999999</v>
          </cell>
          <cell r="CM73">
            <v>3896.8580000000002</v>
          </cell>
          <cell r="CN73">
            <v>7891.1522999999997</v>
          </cell>
          <cell r="CO73">
            <v>10519.437</v>
          </cell>
        </row>
        <row r="74">
          <cell r="B74" t="str">
            <v>S_RPS2_FPL_Montezuma_3-131</v>
          </cell>
          <cell r="R74">
            <v>3074.7350000000001</v>
          </cell>
          <cell r="S74">
            <v>2476.5859999999998</v>
          </cell>
          <cell r="T74">
            <v>7718.1009999999997</v>
          </cell>
          <cell r="U74">
            <v>9132.9120000000003</v>
          </cell>
          <cell r="V74">
            <v>11836.3766</v>
          </cell>
          <cell r="W74">
            <v>12635.454</v>
          </cell>
          <cell r="X74">
            <v>14228.200199999999</v>
          </cell>
          <cell r="Y74">
            <v>13835.3403</v>
          </cell>
          <cell r="Z74">
            <v>11451.744000000001</v>
          </cell>
          <cell r="AA74">
            <v>8560.0889000000006</v>
          </cell>
          <cell r="AB74">
            <v>3389.0819999999999</v>
          </cell>
          <cell r="AC74">
            <v>3715.6165999999998</v>
          </cell>
          <cell r="AD74">
            <v>3074.7350000000001</v>
          </cell>
          <cell r="AE74">
            <v>2565.0383999999999</v>
          </cell>
          <cell r="AF74">
            <v>7718.1009999999997</v>
          </cell>
          <cell r="AG74">
            <v>9132.9179999999997</v>
          </cell>
          <cell r="AH74">
            <v>11836.3766</v>
          </cell>
          <cell r="AI74">
            <v>12635.457</v>
          </cell>
          <cell r="AJ74">
            <v>14228.203299999999</v>
          </cell>
          <cell r="AK74">
            <v>13835.3403</v>
          </cell>
          <cell r="AL74">
            <v>11451.746999999999</v>
          </cell>
          <cell r="AM74">
            <v>8560.0889000000006</v>
          </cell>
          <cell r="AN74">
            <v>3389.0819999999999</v>
          </cell>
          <cell r="AO74">
            <v>3715.6197000000002</v>
          </cell>
          <cell r="AP74">
            <v>3074.7350000000001</v>
          </cell>
          <cell r="AQ74">
            <v>2476.5859999999998</v>
          </cell>
          <cell r="AR74">
            <v>7718.1009999999997</v>
          </cell>
          <cell r="AS74">
            <v>9132.9120000000003</v>
          </cell>
          <cell r="AT74">
            <v>11836.3766</v>
          </cell>
          <cell r="AU74">
            <v>12635.454</v>
          </cell>
          <cell r="AV74">
            <v>14228.200199999999</v>
          </cell>
          <cell r="AW74">
            <v>13835.3403</v>
          </cell>
          <cell r="AX74">
            <v>11451.744000000001</v>
          </cell>
          <cell r="AY74">
            <v>8560.0889000000006</v>
          </cell>
          <cell r="AZ74">
            <v>3389.0819999999999</v>
          </cell>
          <cell r="BA74">
            <v>3715.6165999999998</v>
          </cell>
          <cell r="BB74">
            <v>3074.7350000000001</v>
          </cell>
          <cell r="BC74">
            <v>2476.5859999999998</v>
          </cell>
          <cell r="BD74">
            <v>7718.1009999999997</v>
          </cell>
          <cell r="BE74">
            <v>9132.9120000000003</v>
          </cell>
          <cell r="BF74">
            <v>11836.3766</v>
          </cell>
          <cell r="BG74">
            <v>12635.454</v>
          </cell>
          <cell r="BH74">
            <v>14228.200199999999</v>
          </cell>
          <cell r="BI74">
            <v>13835.3403</v>
          </cell>
          <cell r="BJ74">
            <v>11451.744000000001</v>
          </cell>
          <cell r="BK74">
            <v>8560.0889000000006</v>
          </cell>
          <cell r="BL74">
            <v>3389.0819999999999</v>
          </cell>
          <cell r="BM74">
            <v>3715.6165999999998</v>
          </cell>
          <cell r="BN74">
            <v>3074.7350000000001</v>
          </cell>
          <cell r="BO74">
            <v>2476.5859999999998</v>
          </cell>
          <cell r="BP74">
            <v>7718.1009999999997</v>
          </cell>
          <cell r="BQ74">
            <v>9132.9120000000003</v>
          </cell>
          <cell r="BR74">
            <v>11836.3766</v>
          </cell>
          <cell r="BS74">
            <v>12635.454</v>
          </cell>
          <cell r="BT74">
            <v>14228.200199999999</v>
          </cell>
          <cell r="BU74">
            <v>13835.3403</v>
          </cell>
          <cell r="BV74">
            <v>11451.744000000001</v>
          </cell>
          <cell r="BW74">
            <v>8560.0889000000006</v>
          </cell>
          <cell r="BX74">
            <v>3389.0819999999999</v>
          </cell>
          <cell r="BY74">
            <v>3715.6165999999998</v>
          </cell>
          <cell r="BZ74">
            <v>3074.7350000000001</v>
          </cell>
          <cell r="CA74">
            <v>2565.0383999999999</v>
          </cell>
          <cell r="CB74">
            <v>7718.1009999999997</v>
          </cell>
          <cell r="CC74">
            <v>9132.9179999999997</v>
          </cell>
          <cell r="CD74">
            <v>11836.3766</v>
          </cell>
          <cell r="CE74">
            <v>12635.457</v>
          </cell>
          <cell r="CF74">
            <v>14228.203299999999</v>
          </cell>
          <cell r="CG74">
            <v>13835.3403</v>
          </cell>
          <cell r="CH74">
            <v>11451.746999999999</v>
          </cell>
          <cell r="CI74">
            <v>8560.0889000000006</v>
          </cell>
          <cell r="CJ74">
            <v>3389.0819999999999</v>
          </cell>
          <cell r="CK74">
            <v>3715.6197000000002</v>
          </cell>
          <cell r="CL74">
            <v>3074.7350000000001</v>
          </cell>
          <cell r="CM74">
            <v>2476.5859999999998</v>
          </cell>
          <cell r="CN74">
            <v>7718.1009999999997</v>
          </cell>
          <cell r="CO74">
            <v>9132.9120000000003</v>
          </cell>
          <cell r="CP74">
            <v>11836.3766</v>
          </cell>
          <cell r="CQ74">
            <v>12635.454</v>
          </cell>
          <cell r="CR74">
            <v>14228.200199999999</v>
          </cell>
          <cell r="CS74">
            <v>13835.3403</v>
          </cell>
          <cell r="CT74">
            <v>11451.744000000001</v>
          </cell>
          <cell r="CU74">
            <v>8560.0889000000006</v>
          </cell>
          <cell r="CV74">
            <v>3389.0819999999999</v>
          </cell>
          <cell r="CW74">
            <v>3715.6165999999998</v>
          </cell>
          <cell r="CX74">
            <v>3074.7350000000001</v>
          </cell>
          <cell r="CY74">
            <v>2476.5859999999998</v>
          </cell>
          <cell r="CZ74">
            <v>7718.1009999999997</v>
          </cell>
          <cell r="DA74">
            <v>9132.9120000000003</v>
          </cell>
          <cell r="DB74">
            <v>11836.3766</v>
          </cell>
          <cell r="DC74">
            <v>12635.454</v>
          </cell>
          <cell r="DD74">
            <v>14228.200199999999</v>
          </cell>
          <cell r="DE74">
            <v>13835.3403</v>
          </cell>
          <cell r="DF74">
            <v>11451.744000000001</v>
          </cell>
          <cell r="DG74">
            <v>8560.0889000000006</v>
          </cell>
          <cell r="DH74">
            <v>3389.0819999999999</v>
          </cell>
          <cell r="DI74">
            <v>3715.6165999999998</v>
          </cell>
          <cell r="DJ74">
            <v>3074.7350000000001</v>
          </cell>
          <cell r="DK74">
            <v>2476.5859999999998</v>
          </cell>
          <cell r="DL74">
            <v>7718.1009999999997</v>
          </cell>
          <cell r="DM74">
            <v>9132.9120000000003</v>
          </cell>
          <cell r="DN74">
            <v>11836.3766</v>
          </cell>
          <cell r="DO74">
            <v>12635.454</v>
          </cell>
          <cell r="DP74">
            <v>14228.200199999999</v>
          </cell>
          <cell r="DQ74">
            <v>13835.3403</v>
          </cell>
          <cell r="DR74">
            <v>11451.744000000001</v>
          </cell>
          <cell r="DS74">
            <v>8560.0889000000006</v>
          </cell>
          <cell r="DT74">
            <v>3389.0819999999999</v>
          </cell>
          <cell r="DU74">
            <v>3715.6165999999998</v>
          </cell>
          <cell r="DV74">
            <v>3074.7350000000001</v>
          </cell>
          <cell r="DW74">
            <v>2565.0383999999999</v>
          </cell>
          <cell r="DX74">
            <v>7718.1009999999997</v>
          </cell>
          <cell r="DY74">
            <v>9132.9179999999997</v>
          </cell>
          <cell r="DZ74">
            <v>11836.3766</v>
          </cell>
          <cell r="EA74">
            <v>12635.457</v>
          </cell>
          <cell r="EB74">
            <v>14228.203299999999</v>
          </cell>
          <cell r="EC74">
            <v>13835.3403</v>
          </cell>
          <cell r="ED74">
            <v>11451.746999999999</v>
          </cell>
          <cell r="EE74">
            <v>8560.0889000000006</v>
          </cell>
          <cell r="EF74">
            <v>3389.0819999999999</v>
          </cell>
          <cell r="EG74">
            <v>3715.6197000000002</v>
          </cell>
        </row>
        <row r="75">
          <cell r="B75" t="str">
            <v>S_RPS2_Global_Common_3-126</v>
          </cell>
          <cell r="C75">
            <v>11210.964</v>
          </cell>
          <cell r="D75">
            <v>10849.32</v>
          </cell>
          <cell r="E75">
            <v>11210.964</v>
          </cell>
          <cell r="F75">
            <v>12230.169599999999</v>
          </cell>
          <cell r="G75">
            <v>11046.604799999999</v>
          </cell>
          <cell r="H75">
            <v>12230.169599999999</v>
          </cell>
          <cell r="I75">
            <v>11835.647999999999</v>
          </cell>
          <cell r="J75">
            <v>12230.169599999999</v>
          </cell>
          <cell r="K75">
            <v>11835.647999999999</v>
          </cell>
          <cell r="L75">
            <v>12230.169599999999</v>
          </cell>
          <cell r="M75">
            <v>12230.169599999999</v>
          </cell>
          <cell r="N75">
            <v>11835.647999999999</v>
          </cell>
          <cell r="O75">
            <v>12230.169599999999</v>
          </cell>
          <cell r="P75">
            <v>11835.647999999999</v>
          </cell>
          <cell r="Q75">
            <v>12230.169599999999</v>
          </cell>
          <cell r="R75">
            <v>12230.169599999999</v>
          </cell>
          <cell r="S75">
            <v>11046.604799999999</v>
          </cell>
          <cell r="T75">
            <v>12230.169599999999</v>
          </cell>
          <cell r="U75">
            <v>11835.647999999999</v>
          </cell>
          <cell r="V75">
            <v>12230.169599999999</v>
          </cell>
          <cell r="W75">
            <v>11835.647999999999</v>
          </cell>
          <cell r="X75">
            <v>12230.169599999999</v>
          </cell>
          <cell r="Y75">
            <v>12230.169599999999</v>
          </cell>
          <cell r="Z75">
            <v>11835.647999999999</v>
          </cell>
          <cell r="AA75">
            <v>12230.169599999999</v>
          </cell>
          <cell r="AB75">
            <v>11835.647999999999</v>
          </cell>
          <cell r="AC75">
            <v>12230.169599999999</v>
          </cell>
          <cell r="AD75">
            <v>12196.6896</v>
          </cell>
          <cell r="AE75">
            <v>11409.806399999999</v>
          </cell>
          <cell r="AF75">
            <v>12196.6896</v>
          </cell>
          <cell r="AG75">
            <v>11803.248</v>
          </cell>
          <cell r="AH75">
            <v>12196.6896</v>
          </cell>
          <cell r="AI75">
            <v>11803.248</v>
          </cell>
          <cell r="AJ75">
            <v>12196.6896</v>
          </cell>
          <cell r="AK75">
            <v>12196.6896</v>
          </cell>
          <cell r="AL75">
            <v>11803.248</v>
          </cell>
          <cell r="AM75">
            <v>12196.6896</v>
          </cell>
          <cell r="AN75">
            <v>11803.248</v>
          </cell>
          <cell r="AO75">
            <v>12196.6896</v>
          </cell>
          <cell r="AP75">
            <v>12230.169599999999</v>
          </cell>
          <cell r="AQ75">
            <v>11046.604799999999</v>
          </cell>
          <cell r="AR75">
            <v>12230.169599999999</v>
          </cell>
          <cell r="AS75">
            <v>11835.647999999999</v>
          </cell>
          <cell r="AT75">
            <v>12230.169599999999</v>
          </cell>
          <cell r="AU75">
            <v>11835.647999999999</v>
          </cell>
          <cell r="AV75">
            <v>12230.169599999999</v>
          </cell>
          <cell r="AW75">
            <v>12230.169599999999</v>
          </cell>
          <cell r="AX75">
            <v>11835.647999999999</v>
          </cell>
          <cell r="AY75">
            <v>12230.169599999999</v>
          </cell>
          <cell r="AZ75">
            <v>11835.647999999999</v>
          </cell>
          <cell r="BA75">
            <v>12230.169599999999</v>
          </cell>
          <cell r="BB75">
            <v>12230.169599999999</v>
          </cell>
          <cell r="BC75">
            <v>11046.604799999999</v>
          </cell>
          <cell r="BD75">
            <v>12230.169599999999</v>
          </cell>
          <cell r="BE75">
            <v>11835.647999999999</v>
          </cell>
          <cell r="BF75">
            <v>12230.169599999999</v>
          </cell>
          <cell r="BG75">
            <v>11835.647999999999</v>
          </cell>
          <cell r="BH75">
            <v>12230.169599999999</v>
          </cell>
          <cell r="BI75">
            <v>12230.169599999999</v>
          </cell>
          <cell r="BJ75">
            <v>11835.647999999999</v>
          </cell>
          <cell r="BK75">
            <v>12230.169599999999</v>
          </cell>
          <cell r="BL75">
            <v>11835.647999999999</v>
          </cell>
          <cell r="BM75">
            <v>12230.169599999999</v>
          </cell>
          <cell r="BN75">
            <v>12230.169599999999</v>
          </cell>
          <cell r="BO75">
            <v>11046.604799999999</v>
          </cell>
          <cell r="BP75">
            <v>12230.169599999999</v>
          </cell>
          <cell r="BQ75">
            <v>11835.647999999999</v>
          </cell>
          <cell r="BR75">
            <v>12230.169599999999</v>
          </cell>
          <cell r="BS75">
            <v>11835.647999999999</v>
          </cell>
          <cell r="BT75">
            <v>12230.169599999999</v>
          </cell>
          <cell r="BU75">
            <v>12230.169599999999</v>
          </cell>
          <cell r="BV75">
            <v>11835.647999999999</v>
          </cell>
          <cell r="BW75">
            <v>12230.169599999999</v>
          </cell>
          <cell r="BX75">
            <v>11835.647999999999</v>
          </cell>
          <cell r="BY75">
            <v>12230.169599999999</v>
          </cell>
          <cell r="BZ75">
            <v>12196.6896</v>
          </cell>
          <cell r="CA75">
            <v>11409.806399999999</v>
          </cell>
          <cell r="CB75">
            <v>12196.6896</v>
          </cell>
          <cell r="CC75">
            <v>11803.248</v>
          </cell>
          <cell r="CD75">
            <v>12196.6896</v>
          </cell>
          <cell r="CE75">
            <v>11803.248</v>
          </cell>
          <cell r="CF75">
            <v>12196.6896</v>
          </cell>
          <cell r="CG75">
            <v>12196.6896</v>
          </cell>
          <cell r="CH75">
            <v>11803.248</v>
          </cell>
          <cell r="CI75">
            <v>12196.6896</v>
          </cell>
          <cell r="CJ75">
            <v>11803.248</v>
          </cell>
          <cell r="CK75">
            <v>12196.6896</v>
          </cell>
          <cell r="CL75">
            <v>12230.169599999999</v>
          </cell>
          <cell r="CM75">
            <v>11046.604799999999</v>
          </cell>
          <cell r="CN75">
            <v>12230.169599999999</v>
          </cell>
          <cell r="CO75">
            <v>11835.647999999999</v>
          </cell>
          <cell r="CP75">
            <v>12230.169599999999</v>
          </cell>
          <cell r="CQ75">
            <v>11835.647999999999</v>
          </cell>
          <cell r="CR75">
            <v>12230.169599999999</v>
          </cell>
          <cell r="CS75">
            <v>12230.169599999999</v>
          </cell>
          <cell r="CT75">
            <v>11835.647999999999</v>
          </cell>
          <cell r="CU75">
            <v>12230.169599999999</v>
          </cell>
          <cell r="CV75">
            <v>11835.647999999999</v>
          </cell>
          <cell r="CW75">
            <v>12230.169599999999</v>
          </cell>
          <cell r="CX75">
            <v>12230.169599999999</v>
          </cell>
          <cell r="CY75">
            <v>11046.604799999999</v>
          </cell>
          <cell r="CZ75">
            <v>12230.169599999999</v>
          </cell>
          <cell r="DA75">
            <v>11835.647999999999</v>
          </cell>
          <cell r="DB75">
            <v>12230.169599999999</v>
          </cell>
          <cell r="DC75">
            <v>11835.647999999999</v>
          </cell>
          <cell r="DD75">
            <v>12230.169599999999</v>
          </cell>
          <cell r="DE75">
            <v>12230.169599999999</v>
          </cell>
          <cell r="DF75">
            <v>11835.647999999999</v>
          </cell>
          <cell r="DG75">
            <v>12230.169599999999</v>
          </cell>
          <cell r="DH75">
            <v>11835.647999999999</v>
          </cell>
          <cell r="DI75">
            <v>12230.169599999999</v>
          </cell>
          <cell r="DJ75">
            <v>12230.169599999999</v>
          </cell>
          <cell r="DK75">
            <v>11046.604799999999</v>
          </cell>
          <cell r="DL75">
            <v>12230.169599999999</v>
          </cell>
          <cell r="DM75">
            <v>11835.647999999999</v>
          </cell>
          <cell r="DN75">
            <v>12230.169599999999</v>
          </cell>
          <cell r="DO75">
            <v>11835.647999999999</v>
          </cell>
          <cell r="DP75">
            <v>12230.169599999999</v>
          </cell>
          <cell r="DQ75">
            <v>12230.169599999999</v>
          </cell>
          <cell r="DR75">
            <v>11835.647999999999</v>
          </cell>
          <cell r="DS75">
            <v>12230.169599999999</v>
          </cell>
          <cell r="DT75">
            <v>11835.647999999999</v>
          </cell>
          <cell r="DU75">
            <v>12230.169599999999</v>
          </cell>
          <cell r="DV75">
            <v>12196.6896</v>
          </cell>
          <cell r="DW75">
            <v>11409.806399999999</v>
          </cell>
          <cell r="DX75">
            <v>12196.6896</v>
          </cell>
          <cell r="DY75">
            <v>11803.248</v>
          </cell>
          <cell r="DZ75">
            <v>12196.6896</v>
          </cell>
          <cell r="EA75">
            <v>11803.248</v>
          </cell>
          <cell r="EB75">
            <v>12196.6896</v>
          </cell>
          <cell r="EC75">
            <v>12196.6896</v>
          </cell>
          <cell r="ED75">
            <v>11803.248</v>
          </cell>
          <cell r="EE75">
            <v>12196.6896</v>
          </cell>
          <cell r="EF75">
            <v>11803.248</v>
          </cell>
          <cell r="EG75">
            <v>12196.6896</v>
          </cell>
        </row>
        <row r="76">
          <cell r="B76" t="str">
            <v>S_RPS2_PacRenewable_Lompoc_3-128</v>
          </cell>
          <cell r="K76">
            <v>27732.642</v>
          </cell>
          <cell r="L76">
            <v>25611.1119</v>
          </cell>
          <cell r="M76">
            <v>29183.462</v>
          </cell>
          <cell r="N76">
            <v>24525.573</v>
          </cell>
          <cell r="O76">
            <v>19211.428500000002</v>
          </cell>
          <cell r="P76">
            <v>19044.263999999999</v>
          </cell>
          <cell r="Q76">
            <v>18264.1646</v>
          </cell>
          <cell r="R76">
            <v>18353.345399999998</v>
          </cell>
          <cell r="S76">
            <v>20460.420399999999</v>
          </cell>
          <cell r="T76">
            <v>22978.536100000001</v>
          </cell>
          <cell r="U76">
            <v>26860.532999999999</v>
          </cell>
          <cell r="V76">
            <v>27219.667799999999</v>
          </cell>
          <cell r="W76">
            <v>27896.427</v>
          </cell>
          <cell r="X76">
            <v>25762.364000000001</v>
          </cell>
          <cell r="Y76">
            <v>29355.806499999999</v>
          </cell>
          <cell r="Z76">
            <v>24670.419000000002</v>
          </cell>
          <cell r="AA76">
            <v>19324.885399999999</v>
          </cell>
          <cell r="AB76">
            <v>19156.731</v>
          </cell>
          <cell r="AC76">
            <v>18372.0167</v>
          </cell>
          <cell r="AD76">
            <v>18353.345399999998</v>
          </cell>
          <cell r="AE76">
            <v>21191.149700000002</v>
          </cell>
          <cell r="AF76">
            <v>22978.536100000001</v>
          </cell>
          <cell r="AG76">
            <v>26860.532999999999</v>
          </cell>
          <cell r="AH76">
            <v>27219.667799999999</v>
          </cell>
          <cell r="AI76">
            <v>27896.427</v>
          </cell>
          <cell r="AJ76">
            <v>25762.364000000001</v>
          </cell>
          <cell r="AK76">
            <v>29355.806499999999</v>
          </cell>
          <cell r="AL76">
            <v>24670.419000000002</v>
          </cell>
          <cell r="AM76">
            <v>19324.885399999999</v>
          </cell>
          <cell r="AN76">
            <v>19156.731</v>
          </cell>
          <cell r="AO76">
            <v>18372.0167</v>
          </cell>
          <cell r="AP76">
            <v>18353.345399999998</v>
          </cell>
          <cell r="AQ76">
            <v>20460.420399999999</v>
          </cell>
          <cell r="AR76">
            <v>22978.536100000001</v>
          </cell>
          <cell r="AS76">
            <v>26860.532999999999</v>
          </cell>
          <cell r="AT76">
            <v>27219.667799999999</v>
          </cell>
          <cell r="AU76">
            <v>27896.427</v>
          </cell>
          <cell r="AV76">
            <v>25762.364000000001</v>
          </cell>
          <cell r="AW76">
            <v>29355.806499999999</v>
          </cell>
          <cell r="AX76">
            <v>24670.419000000002</v>
          </cell>
          <cell r="AY76">
            <v>19324.885399999999</v>
          </cell>
          <cell r="AZ76">
            <v>19156.731</v>
          </cell>
          <cell r="BA76">
            <v>18372.0167</v>
          </cell>
          <cell r="BB76">
            <v>18353.345399999998</v>
          </cell>
          <cell r="BC76">
            <v>20460.420399999999</v>
          </cell>
          <cell r="BD76">
            <v>22978.536100000001</v>
          </cell>
          <cell r="BE76">
            <v>26860.532999999999</v>
          </cell>
          <cell r="BF76">
            <v>27219.667799999999</v>
          </cell>
          <cell r="BG76">
            <v>27896.427</v>
          </cell>
          <cell r="BH76">
            <v>25762.364000000001</v>
          </cell>
          <cell r="BI76">
            <v>29355.806499999999</v>
          </cell>
          <cell r="BJ76">
            <v>24670.419000000002</v>
          </cell>
          <cell r="BK76">
            <v>19324.885399999999</v>
          </cell>
          <cell r="BL76">
            <v>19156.731</v>
          </cell>
          <cell r="BM76">
            <v>18372.0167</v>
          </cell>
          <cell r="BN76">
            <v>18353.345399999998</v>
          </cell>
          <cell r="BO76">
            <v>20460.420399999999</v>
          </cell>
          <cell r="BP76">
            <v>22978.536100000001</v>
          </cell>
          <cell r="BQ76">
            <v>26860.532999999999</v>
          </cell>
          <cell r="BR76">
            <v>27219.667799999999</v>
          </cell>
          <cell r="BS76">
            <v>27896.427</v>
          </cell>
          <cell r="BT76">
            <v>25762.364000000001</v>
          </cell>
          <cell r="BU76">
            <v>29355.806499999999</v>
          </cell>
          <cell r="BV76">
            <v>24670.419000000002</v>
          </cell>
          <cell r="BW76">
            <v>19324.885399999999</v>
          </cell>
          <cell r="BX76">
            <v>19156.731</v>
          </cell>
          <cell r="BY76">
            <v>18372.0167</v>
          </cell>
          <cell r="BZ76">
            <v>18353.345399999998</v>
          </cell>
          <cell r="CA76">
            <v>21191.149700000002</v>
          </cell>
          <cell r="CB76">
            <v>22978.536100000001</v>
          </cell>
          <cell r="CC76">
            <v>26860.532999999999</v>
          </cell>
          <cell r="CD76">
            <v>27219.667799999999</v>
          </cell>
          <cell r="CE76">
            <v>27896.427</v>
          </cell>
          <cell r="CF76">
            <v>25762.364000000001</v>
          </cell>
          <cell r="CG76">
            <v>29355.806499999999</v>
          </cell>
          <cell r="CH76">
            <v>24670.419000000002</v>
          </cell>
          <cell r="CI76">
            <v>19324.885399999999</v>
          </cell>
          <cell r="CJ76">
            <v>19156.731</v>
          </cell>
          <cell r="CK76">
            <v>18372.0167</v>
          </cell>
          <cell r="CL76">
            <v>18353.345399999998</v>
          </cell>
          <cell r="CM76">
            <v>20460.420399999999</v>
          </cell>
          <cell r="CN76">
            <v>22978.536100000001</v>
          </cell>
          <cell r="CO76">
            <v>26860.532999999999</v>
          </cell>
          <cell r="CP76">
            <v>27219.667799999999</v>
          </cell>
          <cell r="CQ76">
            <v>27896.427</v>
          </cell>
          <cell r="CR76">
            <v>25762.364000000001</v>
          </cell>
          <cell r="CS76">
            <v>29355.806499999999</v>
          </cell>
          <cell r="CT76">
            <v>24670.419000000002</v>
          </cell>
          <cell r="CU76">
            <v>19324.885399999999</v>
          </cell>
          <cell r="CV76">
            <v>19156.731</v>
          </cell>
          <cell r="CW76">
            <v>18372.0167</v>
          </cell>
          <cell r="CX76">
            <v>18353.345399999998</v>
          </cell>
          <cell r="CY76">
            <v>20460.420399999999</v>
          </cell>
          <cell r="CZ76">
            <v>22978.536100000001</v>
          </cell>
          <cell r="DA76">
            <v>26860.532999999999</v>
          </cell>
          <cell r="DB76">
            <v>27219.667799999999</v>
          </cell>
          <cell r="DC76">
            <v>27896.427</v>
          </cell>
          <cell r="DD76">
            <v>25762.364000000001</v>
          </cell>
          <cell r="DE76">
            <v>29355.806499999999</v>
          </cell>
          <cell r="DF76">
            <v>24670.419000000002</v>
          </cell>
          <cell r="DG76">
            <v>19324.885399999999</v>
          </cell>
          <cell r="DH76">
            <v>19156.731</v>
          </cell>
          <cell r="DI76">
            <v>18372.0167</v>
          </cell>
          <cell r="DJ76">
            <v>18353.345399999998</v>
          </cell>
          <cell r="DK76">
            <v>20460.420399999999</v>
          </cell>
          <cell r="DL76">
            <v>22978.536100000001</v>
          </cell>
          <cell r="DM76">
            <v>26860.532999999999</v>
          </cell>
          <cell r="DN76">
            <v>27219.667799999999</v>
          </cell>
          <cell r="DO76">
            <v>27896.427</v>
          </cell>
          <cell r="DP76">
            <v>25762.364000000001</v>
          </cell>
          <cell r="DQ76">
            <v>29355.806499999999</v>
          </cell>
          <cell r="DR76">
            <v>24670.419000000002</v>
          </cell>
          <cell r="DS76">
            <v>19324.885399999999</v>
          </cell>
          <cell r="DT76">
            <v>19156.731</v>
          </cell>
          <cell r="DU76">
            <v>18372.0167</v>
          </cell>
          <cell r="DV76">
            <v>18353.345399999998</v>
          </cell>
          <cell r="DW76">
            <v>21191.149700000002</v>
          </cell>
          <cell r="DX76">
            <v>22978.536100000001</v>
          </cell>
          <cell r="DY76">
            <v>26860.532999999999</v>
          </cell>
          <cell r="DZ76">
            <v>27219.667799999999</v>
          </cell>
          <cell r="EA76">
            <v>27896.427</v>
          </cell>
          <cell r="EB76">
            <v>25762.364000000001</v>
          </cell>
          <cell r="EC76">
            <v>29355.806499999999</v>
          </cell>
          <cell r="ED76">
            <v>24670.419000000002</v>
          </cell>
          <cell r="EE76">
            <v>19324.885399999999</v>
          </cell>
          <cell r="EF76">
            <v>19156.731</v>
          </cell>
          <cell r="EG76">
            <v>18372.0167</v>
          </cell>
        </row>
        <row r="77">
          <cell r="B77" t="str">
            <v>S_RPS3_Liberty_3-133</v>
          </cell>
          <cell r="AU77">
            <v>2314.6559999999999</v>
          </cell>
          <cell r="AV77">
            <v>2391.8112000000001</v>
          </cell>
          <cell r="AW77">
            <v>2391.8112000000001</v>
          </cell>
          <cell r="AX77">
            <v>2314.6559999999999</v>
          </cell>
          <cell r="AY77">
            <v>2212.6311999999998</v>
          </cell>
          <cell r="AZ77">
            <v>2141.2559999999999</v>
          </cell>
          <cell r="BA77">
            <v>2329.0920000000001</v>
          </cell>
          <cell r="BB77">
            <v>2627.7584000000002</v>
          </cell>
          <cell r="BC77">
            <v>2178.8703999999998</v>
          </cell>
          <cell r="BD77">
            <v>2360.1415999999999</v>
          </cell>
          <cell r="BE77">
            <v>2284.0079999999998</v>
          </cell>
          <cell r="BF77">
            <v>2360.1415999999999</v>
          </cell>
          <cell r="BG77">
            <v>2552.328</v>
          </cell>
          <cell r="BH77">
            <v>2637.4056</v>
          </cell>
          <cell r="BI77">
            <v>2637.4056</v>
          </cell>
          <cell r="BJ77">
            <v>2552.328</v>
          </cell>
          <cell r="BK77">
            <v>2412.3208</v>
          </cell>
          <cell r="BL77">
            <v>2334.5039999999999</v>
          </cell>
          <cell r="BM77">
            <v>2627.7584000000002</v>
          </cell>
          <cell r="BN77">
            <v>2627.7584000000002</v>
          </cell>
          <cell r="BO77">
            <v>2178.8703999999998</v>
          </cell>
          <cell r="BP77">
            <v>2360.1415999999999</v>
          </cell>
          <cell r="BQ77">
            <v>2284.0079999999998</v>
          </cell>
          <cell r="BR77">
            <v>2360.1415999999999</v>
          </cell>
          <cell r="BS77">
            <v>2552.328</v>
          </cell>
          <cell r="BT77">
            <v>2637.4056</v>
          </cell>
          <cell r="BU77">
            <v>2637.4056</v>
          </cell>
          <cell r="BV77">
            <v>2552.328</v>
          </cell>
          <cell r="BW77">
            <v>2412.3208</v>
          </cell>
          <cell r="BX77">
            <v>2334.5039999999999</v>
          </cell>
          <cell r="BY77">
            <v>2627.7584000000002</v>
          </cell>
          <cell r="BZ77">
            <v>2628.056</v>
          </cell>
          <cell r="CA77">
            <v>2256.9191999999998</v>
          </cell>
          <cell r="CB77">
            <v>2360.3896</v>
          </cell>
          <cell r="CC77">
            <v>2284.248</v>
          </cell>
          <cell r="CD77">
            <v>2360.3896</v>
          </cell>
          <cell r="CE77">
            <v>2552.616</v>
          </cell>
          <cell r="CF77">
            <v>2637.7031999999999</v>
          </cell>
          <cell r="CG77">
            <v>2637.7031999999999</v>
          </cell>
          <cell r="CH77">
            <v>2552.616</v>
          </cell>
          <cell r="CI77">
            <v>2412.5688</v>
          </cell>
          <cell r="CJ77">
            <v>2334.7440000000001</v>
          </cell>
          <cell r="CK77">
            <v>2628.056</v>
          </cell>
          <cell r="CL77">
            <v>2627.7584000000002</v>
          </cell>
          <cell r="CM77">
            <v>2178.8703999999998</v>
          </cell>
          <cell r="CN77">
            <v>2360.1415999999999</v>
          </cell>
          <cell r="CO77">
            <v>2284.0079999999998</v>
          </cell>
          <cell r="CP77">
            <v>2360.1415999999999</v>
          </cell>
          <cell r="CQ77">
            <v>2552.328</v>
          </cell>
          <cell r="CR77">
            <v>2637.4056</v>
          </cell>
          <cell r="CS77">
            <v>2637.4056</v>
          </cell>
          <cell r="CT77">
            <v>2552.328</v>
          </cell>
          <cell r="CU77">
            <v>2412.3208</v>
          </cell>
          <cell r="CV77">
            <v>2334.5039999999999</v>
          </cell>
          <cell r="CW77">
            <v>2627.7584000000002</v>
          </cell>
          <cell r="CX77">
            <v>2627.7584000000002</v>
          </cell>
          <cell r="CY77">
            <v>2178.8703999999998</v>
          </cell>
          <cell r="CZ77">
            <v>2360.1415999999999</v>
          </cell>
          <cell r="DA77">
            <v>2284.0079999999998</v>
          </cell>
          <cell r="DB77">
            <v>2360.1415999999999</v>
          </cell>
          <cell r="DC77">
            <v>2552.328</v>
          </cell>
          <cell r="DD77">
            <v>2637.4056</v>
          </cell>
          <cell r="DE77">
            <v>2637.4056</v>
          </cell>
          <cell r="DF77">
            <v>2552.328</v>
          </cell>
          <cell r="DG77">
            <v>2412.3208</v>
          </cell>
          <cell r="DH77">
            <v>2334.5039999999999</v>
          </cell>
          <cell r="DI77">
            <v>2627.7584000000002</v>
          </cell>
          <cell r="DJ77">
            <v>2627.7584000000002</v>
          </cell>
          <cell r="DK77">
            <v>2178.8703999999998</v>
          </cell>
          <cell r="DL77">
            <v>2360.1415999999999</v>
          </cell>
          <cell r="DM77">
            <v>2284.0079999999998</v>
          </cell>
          <cell r="DN77">
            <v>2360.1415999999999</v>
          </cell>
          <cell r="DO77">
            <v>2552.328</v>
          </cell>
          <cell r="DP77">
            <v>2637.4056</v>
          </cell>
          <cell r="DQ77">
            <v>2637.4056</v>
          </cell>
          <cell r="DR77">
            <v>2552.328</v>
          </cell>
          <cell r="DS77">
            <v>2412.3208</v>
          </cell>
          <cell r="DT77">
            <v>2334.5039999999999</v>
          </cell>
          <cell r="DU77">
            <v>2627.7584000000002</v>
          </cell>
          <cell r="DV77">
            <v>2628.056</v>
          </cell>
          <cell r="DW77">
            <v>2256.9191999999998</v>
          </cell>
          <cell r="DX77">
            <v>2360.3896</v>
          </cell>
          <cell r="DY77">
            <v>2284.248</v>
          </cell>
          <cell r="DZ77">
            <v>2360.3896</v>
          </cell>
          <cell r="EA77">
            <v>2552.616</v>
          </cell>
          <cell r="EB77">
            <v>2637.7031999999999</v>
          </cell>
          <cell r="EC77">
            <v>2637.7031999999999</v>
          </cell>
          <cell r="ED77">
            <v>2552.616</v>
          </cell>
          <cell r="EE77">
            <v>2412.5688</v>
          </cell>
          <cell r="EF77">
            <v>2334.7440000000001</v>
          </cell>
          <cell r="EG77">
            <v>2628.056</v>
          </cell>
        </row>
        <row r="78">
          <cell r="B78" t="str">
            <v>S_RPS3_Manzana_3-137</v>
          </cell>
          <cell r="AD78">
            <v>13772.658299999999</v>
          </cell>
          <cell r="AE78">
            <v>12593.099200000001</v>
          </cell>
          <cell r="AF78">
            <v>18373.7775</v>
          </cell>
          <cell r="AG78">
            <v>22289.705999999998</v>
          </cell>
          <cell r="AH78">
            <v>27412.388599999998</v>
          </cell>
          <cell r="AI78">
            <v>26206.044000000002</v>
          </cell>
          <cell r="AJ78">
            <v>25769.630399999998</v>
          </cell>
          <cell r="AK78">
            <v>20634.0867</v>
          </cell>
          <cell r="AL78">
            <v>15832.184999999999</v>
          </cell>
          <cell r="AM78">
            <v>15023.0247</v>
          </cell>
          <cell r="AN78">
            <v>13762.476000000001</v>
          </cell>
          <cell r="AO78">
            <v>13904.045599999999</v>
          </cell>
          <cell r="AP78">
            <v>13761.5231</v>
          </cell>
          <cell r="AQ78">
            <v>12149.018</v>
          </cell>
          <cell r="AR78">
            <v>18358.922299999998</v>
          </cell>
          <cell r="AS78">
            <v>22271.679</v>
          </cell>
          <cell r="AT78">
            <v>27390.211200000002</v>
          </cell>
          <cell r="AU78">
            <v>26184.855</v>
          </cell>
          <cell r="AV78">
            <v>25748.7798</v>
          </cell>
          <cell r="AW78">
            <v>20617.393199999999</v>
          </cell>
          <cell r="AX78">
            <v>15819.384</v>
          </cell>
          <cell r="AY78">
            <v>15010.8758</v>
          </cell>
          <cell r="AZ78">
            <v>13751.349</v>
          </cell>
          <cell r="BA78">
            <v>13892.795700000001</v>
          </cell>
          <cell r="BB78">
            <v>13761.5231</v>
          </cell>
          <cell r="BC78">
            <v>12149.018</v>
          </cell>
          <cell r="BD78">
            <v>18358.922299999998</v>
          </cell>
          <cell r="BE78">
            <v>22271.679</v>
          </cell>
          <cell r="BF78">
            <v>27390.211200000002</v>
          </cell>
          <cell r="BG78">
            <v>26184.855</v>
          </cell>
          <cell r="BH78">
            <v>25748.7798</v>
          </cell>
          <cell r="BI78">
            <v>20617.393199999999</v>
          </cell>
          <cell r="BJ78">
            <v>15819.384</v>
          </cell>
          <cell r="BK78">
            <v>15010.8758</v>
          </cell>
          <cell r="BL78">
            <v>13751.349</v>
          </cell>
          <cell r="BM78">
            <v>13892.795700000001</v>
          </cell>
          <cell r="BN78">
            <v>13761.5231</v>
          </cell>
          <cell r="BO78">
            <v>12149.018</v>
          </cell>
          <cell r="BP78">
            <v>18358.922299999998</v>
          </cell>
          <cell r="BQ78">
            <v>22271.679</v>
          </cell>
          <cell r="BR78">
            <v>27390.211200000002</v>
          </cell>
          <cell r="BS78">
            <v>26184.855</v>
          </cell>
          <cell r="BT78">
            <v>25748.7798</v>
          </cell>
          <cell r="BU78">
            <v>20617.393199999999</v>
          </cell>
          <cell r="BV78">
            <v>15819.384</v>
          </cell>
          <cell r="BW78">
            <v>15010.8758</v>
          </cell>
          <cell r="BX78">
            <v>13751.349</v>
          </cell>
          <cell r="BY78">
            <v>13892.795700000001</v>
          </cell>
          <cell r="BZ78">
            <v>13772.658299999999</v>
          </cell>
          <cell r="CA78">
            <v>12593.099200000001</v>
          </cell>
          <cell r="CB78">
            <v>18373.7775</v>
          </cell>
          <cell r="CC78">
            <v>22289.705999999998</v>
          </cell>
          <cell r="CD78">
            <v>27412.388599999998</v>
          </cell>
          <cell r="CE78">
            <v>26206.044000000002</v>
          </cell>
          <cell r="CF78">
            <v>25769.630399999998</v>
          </cell>
          <cell r="CG78">
            <v>20634.0867</v>
          </cell>
          <cell r="CH78">
            <v>15832.184999999999</v>
          </cell>
          <cell r="CI78">
            <v>15023.0247</v>
          </cell>
          <cell r="CJ78">
            <v>13762.476000000001</v>
          </cell>
          <cell r="CK78">
            <v>13904.045599999999</v>
          </cell>
          <cell r="CL78">
            <v>13761.5231</v>
          </cell>
          <cell r="CM78">
            <v>12149.018</v>
          </cell>
          <cell r="CN78">
            <v>18358.922299999998</v>
          </cell>
          <cell r="CO78">
            <v>22271.679</v>
          </cell>
          <cell r="CP78">
            <v>27390.211200000002</v>
          </cell>
          <cell r="CQ78">
            <v>26184.855</v>
          </cell>
          <cell r="CR78">
            <v>25748.7798</v>
          </cell>
          <cell r="CS78">
            <v>20617.393199999999</v>
          </cell>
          <cell r="CT78">
            <v>15819.384</v>
          </cell>
          <cell r="CU78">
            <v>15010.8758</v>
          </cell>
          <cell r="CV78">
            <v>13751.349</v>
          </cell>
          <cell r="CW78">
            <v>13892.795700000001</v>
          </cell>
          <cell r="CX78">
            <v>13761.5231</v>
          </cell>
          <cell r="CY78">
            <v>12149.018</v>
          </cell>
          <cell r="CZ78">
            <v>18358.922299999998</v>
          </cell>
          <cell r="DA78">
            <v>22271.679</v>
          </cell>
          <cell r="DB78">
            <v>27390.211200000002</v>
          </cell>
          <cell r="DC78">
            <v>26184.855</v>
          </cell>
          <cell r="DD78">
            <v>25748.7798</v>
          </cell>
          <cell r="DE78">
            <v>20617.393199999999</v>
          </cell>
          <cell r="DF78">
            <v>15819.384</v>
          </cell>
          <cell r="DG78">
            <v>15010.8758</v>
          </cell>
          <cell r="DH78">
            <v>13751.349</v>
          </cell>
          <cell r="DI78">
            <v>13892.795700000001</v>
          </cell>
          <cell r="DJ78">
            <v>13761.5231</v>
          </cell>
          <cell r="DK78">
            <v>12149.018</v>
          </cell>
          <cell r="DL78">
            <v>18358.922299999998</v>
          </cell>
          <cell r="DM78">
            <v>22271.679</v>
          </cell>
          <cell r="DN78">
            <v>27390.211200000002</v>
          </cell>
          <cell r="DO78">
            <v>26184.855</v>
          </cell>
          <cell r="DP78">
            <v>25748.7798</v>
          </cell>
          <cell r="DQ78">
            <v>20617.393199999999</v>
          </cell>
          <cell r="DR78">
            <v>15819.384</v>
          </cell>
          <cell r="DS78">
            <v>15010.8758</v>
          </cell>
          <cell r="DT78">
            <v>13751.349</v>
          </cell>
          <cell r="DU78">
            <v>13892.795700000001</v>
          </cell>
          <cell r="DV78">
            <v>13772.658299999999</v>
          </cell>
          <cell r="DW78">
            <v>12593.099200000001</v>
          </cell>
          <cell r="DX78">
            <v>18373.7775</v>
          </cell>
          <cell r="DY78">
            <v>22289.705999999998</v>
          </cell>
          <cell r="DZ78">
            <v>27412.388599999998</v>
          </cell>
          <cell r="EA78">
            <v>26206.044000000002</v>
          </cell>
          <cell r="EB78">
            <v>25769.630399999998</v>
          </cell>
          <cell r="EC78">
            <v>20634.0867</v>
          </cell>
          <cell r="ED78">
            <v>15832.184999999999</v>
          </cell>
          <cell r="EE78">
            <v>15023.0247</v>
          </cell>
          <cell r="EF78">
            <v>13762.476000000001</v>
          </cell>
          <cell r="EG78">
            <v>13904.045599999999</v>
          </cell>
        </row>
        <row r="79">
          <cell r="B79" t="str">
            <v>S_RPS3_Solel_3-135</v>
          </cell>
          <cell r="BB79">
            <v>44450.106399999997</v>
          </cell>
          <cell r="BC79">
            <v>60960.773999999998</v>
          </cell>
          <cell r="BD79">
            <v>113887.6295</v>
          </cell>
          <cell r="BE79">
            <v>164854.04399999999</v>
          </cell>
          <cell r="BF79">
            <v>172364.8732</v>
          </cell>
          <cell r="BG79">
            <v>181351.25700000001</v>
          </cell>
          <cell r="BH79">
            <v>179172.65609999999</v>
          </cell>
          <cell r="BI79">
            <v>165464.0717</v>
          </cell>
          <cell r="BJ79">
            <v>137035.965</v>
          </cell>
          <cell r="BK79">
            <v>89769.520999999993</v>
          </cell>
          <cell r="BL79">
            <v>51790.188000000002</v>
          </cell>
          <cell r="BM79">
            <v>26920.917700000002</v>
          </cell>
          <cell r="BN79">
            <v>44450.106399999997</v>
          </cell>
          <cell r="BO79">
            <v>60960.773999999998</v>
          </cell>
          <cell r="BP79">
            <v>113887.6295</v>
          </cell>
          <cell r="BQ79">
            <v>164854.04399999999</v>
          </cell>
          <cell r="BR79">
            <v>172364.8732</v>
          </cell>
          <cell r="BS79">
            <v>181351.25700000001</v>
          </cell>
          <cell r="BT79">
            <v>179172.65609999999</v>
          </cell>
          <cell r="BU79">
            <v>165464.0717</v>
          </cell>
          <cell r="BV79">
            <v>137035.965</v>
          </cell>
          <cell r="BW79">
            <v>89769.520999999993</v>
          </cell>
          <cell r="BX79">
            <v>51790.188000000002</v>
          </cell>
          <cell r="BY79">
            <v>26920.917700000002</v>
          </cell>
          <cell r="BZ79">
            <v>44502.090300000003</v>
          </cell>
          <cell r="CA79">
            <v>63211.772700000001</v>
          </cell>
          <cell r="CB79">
            <v>114020.8024</v>
          </cell>
          <cell r="CC79">
            <v>165046.80600000001</v>
          </cell>
          <cell r="CD79">
            <v>172566.429</v>
          </cell>
          <cell r="CE79">
            <v>181563.315</v>
          </cell>
          <cell r="CF79">
            <v>179382.1789</v>
          </cell>
          <cell r="CG79">
            <v>165657.54579999999</v>
          </cell>
          <cell r="CH79">
            <v>137196.204</v>
          </cell>
          <cell r="CI79">
            <v>89874.493199999997</v>
          </cell>
          <cell r="CJ79">
            <v>51850.749000000003</v>
          </cell>
          <cell r="CK79">
            <v>26952.401300000001</v>
          </cell>
          <cell r="CL79">
            <v>44450.106399999997</v>
          </cell>
          <cell r="CM79">
            <v>60960.773999999998</v>
          </cell>
          <cell r="CN79">
            <v>113887.6295</v>
          </cell>
          <cell r="CO79">
            <v>164854.04399999999</v>
          </cell>
          <cell r="CP79">
            <v>172364.8732</v>
          </cell>
          <cell r="CQ79">
            <v>181351.25700000001</v>
          </cell>
          <cell r="CR79">
            <v>179172.65609999999</v>
          </cell>
          <cell r="CS79">
            <v>165464.0717</v>
          </cell>
          <cell r="CT79">
            <v>137035.965</v>
          </cell>
          <cell r="CU79">
            <v>89769.520999999993</v>
          </cell>
          <cell r="CV79">
            <v>51790.188000000002</v>
          </cell>
          <cell r="CW79">
            <v>26920.917700000002</v>
          </cell>
          <cell r="CX79">
            <v>44450.106399999997</v>
          </cell>
          <cell r="CY79">
            <v>60960.773999999998</v>
          </cell>
          <cell r="CZ79">
            <v>113887.6295</v>
          </cell>
          <cell r="DA79">
            <v>164854.04399999999</v>
          </cell>
          <cell r="DB79">
            <v>172364.8732</v>
          </cell>
          <cell r="DC79">
            <v>181351.25700000001</v>
          </cell>
          <cell r="DD79">
            <v>179172.65609999999</v>
          </cell>
          <cell r="DE79">
            <v>165464.0717</v>
          </cell>
          <cell r="DF79">
            <v>137035.965</v>
          </cell>
          <cell r="DG79">
            <v>89769.520999999993</v>
          </cell>
          <cell r="DH79">
            <v>51790.188000000002</v>
          </cell>
          <cell r="DI79">
            <v>26920.917700000002</v>
          </cell>
          <cell r="DJ79">
            <v>44450.106399999997</v>
          </cell>
          <cell r="DK79">
            <v>60960.773999999998</v>
          </cell>
          <cell r="DL79">
            <v>113887.6295</v>
          </cell>
          <cell r="DM79">
            <v>164854.04399999999</v>
          </cell>
          <cell r="DN79">
            <v>172364.8732</v>
          </cell>
          <cell r="DO79">
            <v>181351.25700000001</v>
          </cell>
          <cell r="DP79">
            <v>179172.65609999999</v>
          </cell>
          <cell r="DQ79">
            <v>165464.0717</v>
          </cell>
          <cell r="DR79">
            <v>137035.965</v>
          </cell>
          <cell r="DS79">
            <v>89769.520999999993</v>
          </cell>
          <cell r="DT79">
            <v>51790.188000000002</v>
          </cell>
          <cell r="DU79">
            <v>26920.917700000002</v>
          </cell>
          <cell r="DV79">
            <v>44502.090300000003</v>
          </cell>
          <cell r="DW79">
            <v>63211.772700000001</v>
          </cell>
          <cell r="DX79">
            <v>114020.8024</v>
          </cell>
          <cell r="DY79">
            <v>165046.80600000001</v>
          </cell>
          <cell r="DZ79">
            <v>172566.429</v>
          </cell>
          <cell r="EA79">
            <v>181563.315</v>
          </cell>
          <cell r="EB79">
            <v>179382.1789</v>
          </cell>
          <cell r="EC79">
            <v>165657.54579999999</v>
          </cell>
          <cell r="ED79">
            <v>137196.204</v>
          </cell>
          <cell r="EE79">
            <v>89874.493199999997</v>
          </cell>
          <cell r="EF79">
            <v>51850.749000000003</v>
          </cell>
          <cell r="EG79">
            <v>26952.401300000001</v>
          </cell>
        </row>
        <row r="80">
          <cell r="B80" t="str">
            <v>S_RPS3_Truckhaven_3-136</v>
          </cell>
          <cell r="AJ80">
            <v>31292.565600000002</v>
          </cell>
          <cell r="AK80">
            <v>31292.565600000002</v>
          </cell>
          <cell r="AL80">
            <v>30283.128000000001</v>
          </cell>
          <cell r="AM80">
            <v>31292.565600000002</v>
          </cell>
          <cell r="AN80">
            <v>28937.232</v>
          </cell>
          <cell r="AO80">
            <v>29901.806400000001</v>
          </cell>
          <cell r="AP80">
            <v>32604.907200000001</v>
          </cell>
          <cell r="AQ80">
            <v>29449.5936</v>
          </cell>
          <cell r="AR80">
            <v>27532.984799999998</v>
          </cell>
          <cell r="AS80">
            <v>26644.824000000001</v>
          </cell>
          <cell r="AT80">
            <v>27532.984799999998</v>
          </cell>
          <cell r="AU80">
            <v>31553.135999999999</v>
          </cell>
          <cell r="AV80">
            <v>32604.907200000001</v>
          </cell>
          <cell r="AW80">
            <v>32604.907200000001</v>
          </cell>
          <cell r="AX80">
            <v>31553.135999999999</v>
          </cell>
          <cell r="AY80">
            <v>32604.907200000001</v>
          </cell>
          <cell r="AZ80">
            <v>30150.792000000001</v>
          </cell>
          <cell r="BA80">
            <v>31155.8184</v>
          </cell>
          <cell r="BB80">
            <v>32604.907200000001</v>
          </cell>
          <cell r="BC80">
            <v>29449.5936</v>
          </cell>
          <cell r="BD80">
            <v>27532.984799999998</v>
          </cell>
          <cell r="BE80">
            <v>26644.824000000001</v>
          </cell>
          <cell r="BF80">
            <v>27532.984799999998</v>
          </cell>
          <cell r="BG80">
            <v>31553.135999999999</v>
          </cell>
          <cell r="BH80">
            <v>32604.907200000001</v>
          </cell>
          <cell r="BI80">
            <v>32604.907200000001</v>
          </cell>
          <cell r="BJ80">
            <v>31553.135999999999</v>
          </cell>
          <cell r="BK80">
            <v>32604.907200000001</v>
          </cell>
          <cell r="BL80">
            <v>30150.792000000001</v>
          </cell>
          <cell r="BM80">
            <v>31155.8184</v>
          </cell>
          <cell r="BN80">
            <v>32604.907200000001</v>
          </cell>
          <cell r="BO80">
            <v>29449.5936</v>
          </cell>
          <cell r="BP80">
            <v>27532.984799999998</v>
          </cell>
          <cell r="BQ80">
            <v>26644.824000000001</v>
          </cell>
          <cell r="BR80">
            <v>27532.984799999998</v>
          </cell>
          <cell r="BS80">
            <v>31553.135999999999</v>
          </cell>
          <cell r="BT80">
            <v>32604.907200000001</v>
          </cell>
          <cell r="BU80">
            <v>32604.907200000001</v>
          </cell>
          <cell r="BV80">
            <v>31553.135999999999</v>
          </cell>
          <cell r="BW80">
            <v>32604.907200000001</v>
          </cell>
          <cell r="BX80">
            <v>30150.792000000001</v>
          </cell>
          <cell r="BY80">
            <v>31155.8184</v>
          </cell>
          <cell r="BZ80">
            <v>32600.517599999999</v>
          </cell>
          <cell r="CA80">
            <v>30497.258399999999</v>
          </cell>
          <cell r="CB80">
            <v>27529.339199999999</v>
          </cell>
          <cell r="CC80">
            <v>26641.295999999998</v>
          </cell>
          <cell r="CD80">
            <v>27529.339199999999</v>
          </cell>
          <cell r="CE80">
            <v>31548.887999999999</v>
          </cell>
          <cell r="CF80">
            <v>32600.517599999999</v>
          </cell>
          <cell r="CG80">
            <v>32600.517599999999</v>
          </cell>
          <cell r="CH80">
            <v>31548.887999999999</v>
          </cell>
          <cell r="CI80">
            <v>32600.517599999999</v>
          </cell>
          <cell r="CJ80">
            <v>30146.76</v>
          </cell>
          <cell r="CK80">
            <v>31151.651999999998</v>
          </cell>
          <cell r="CL80">
            <v>32604.907200000001</v>
          </cell>
          <cell r="CM80">
            <v>29449.5936</v>
          </cell>
          <cell r="CN80">
            <v>27532.984799999998</v>
          </cell>
          <cell r="CO80">
            <v>26644.824000000001</v>
          </cell>
          <cell r="CP80">
            <v>27532.984799999998</v>
          </cell>
          <cell r="CQ80">
            <v>31553.135999999999</v>
          </cell>
          <cell r="CR80">
            <v>32604.907200000001</v>
          </cell>
          <cell r="CS80">
            <v>32604.907200000001</v>
          </cell>
          <cell r="CT80">
            <v>31553.135999999999</v>
          </cell>
          <cell r="CU80">
            <v>32604.907200000001</v>
          </cell>
          <cell r="CV80">
            <v>30150.792000000001</v>
          </cell>
          <cell r="CW80">
            <v>31155.8184</v>
          </cell>
          <cell r="CX80">
            <v>32604.907200000001</v>
          </cell>
          <cell r="CY80">
            <v>29449.5936</v>
          </cell>
          <cell r="CZ80">
            <v>27532.984799999998</v>
          </cell>
          <cell r="DA80">
            <v>26644.824000000001</v>
          </cell>
          <cell r="DB80">
            <v>27532.984799999998</v>
          </cell>
          <cell r="DC80">
            <v>31553.135999999999</v>
          </cell>
          <cell r="DD80">
            <v>32604.907200000001</v>
          </cell>
          <cell r="DE80">
            <v>32604.907200000001</v>
          </cell>
          <cell r="DF80">
            <v>31553.135999999999</v>
          </cell>
          <cell r="DG80">
            <v>32604.907200000001</v>
          </cell>
          <cell r="DH80">
            <v>30150.792000000001</v>
          </cell>
          <cell r="DI80">
            <v>31155.8184</v>
          </cell>
          <cell r="DJ80">
            <v>32604.907200000001</v>
          </cell>
          <cell r="DK80">
            <v>29449.5936</v>
          </cell>
          <cell r="DL80">
            <v>27532.984799999998</v>
          </cell>
          <cell r="DM80">
            <v>26644.824000000001</v>
          </cell>
          <cell r="DN80">
            <v>27532.984799999998</v>
          </cell>
          <cell r="DO80">
            <v>31553.135999999999</v>
          </cell>
          <cell r="DP80">
            <v>32604.907200000001</v>
          </cell>
          <cell r="DQ80">
            <v>32604.907200000001</v>
          </cell>
          <cell r="DR80">
            <v>31553.135999999999</v>
          </cell>
          <cell r="DS80">
            <v>32604.907200000001</v>
          </cell>
          <cell r="DT80">
            <v>30150.792000000001</v>
          </cell>
          <cell r="DU80">
            <v>31155.8184</v>
          </cell>
          <cell r="DV80">
            <v>32600.517599999999</v>
          </cell>
          <cell r="DW80">
            <v>30497.258399999999</v>
          </cell>
          <cell r="DX80">
            <v>27529.339199999999</v>
          </cell>
          <cell r="DY80">
            <v>26641.295999999998</v>
          </cell>
          <cell r="DZ80">
            <v>27529.339199999999</v>
          </cell>
          <cell r="EA80">
            <v>31548.887999999999</v>
          </cell>
          <cell r="EB80">
            <v>32600.517599999999</v>
          </cell>
          <cell r="EC80">
            <v>32600.517599999999</v>
          </cell>
          <cell r="ED80">
            <v>31548.887999999999</v>
          </cell>
          <cell r="EE80">
            <v>32600.517599999999</v>
          </cell>
          <cell r="EF80">
            <v>30146.76</v>
          </cell>
          <cell r="EG80">
            <v>31151.651999999998</v>
          </cell>
        </row>
        <row r="81">
          <cell r="B81" t="str">
            <v>S_RPS4_Ausra_3-109</v>
          </cell>
          <cell r="BB81">
            <v>4553.9836999999998</v>
          </cell>
          <cell r="BC81">
            <v>5800.1383999999998</v>
          </cell>
          <cell r="BD81">
            <v>8525.4897999999994</v>
          </cell>
          <cell r="BE81">
            <v>10300.772999999999</v>
          </cell>
          <cell r="BF81">
            <v>12655.436900000001</v>
          </cell>
          <cell r="BG81">
            <v>15712.923000000001</v>
          </cell>
          <cell r="BH81">
            <v>15592.432699999999</v>
          </cell>
          <cell r="BI81">
            <v>14420.7474</v>
          </cell>
          <cell r="BJ81">
            <v>12144.593999999999</v>
          </cell>
          <cell r="BK81">
            <v>10821.6412</v>
          </cell>
          <cell r="BL81">
            <v>7099.7039999999997</v>
          </cell>
          <cell r="BM81">
            <v>4038.8009000000002</v>
          </cell>
          <cell r="BN81">
            <v>4553.9836999999998</v>
          </cell>
          <cell r="BO81">
            <v>5800.1383999999998</v>
          </cell>
          <cell r="BP81">
            <v>8525.4897999999994</v>
          </cell>
          <cell r="BQ81">
            <v>10300.772999999999</v>
          </cell>
          <cell r="BR81">
            <v>12655.436900000001</v>
          </cell>
          <cell r="BS81">
            <v>15712.923000000001</v>
          </cell>
          <cell r="BT81">
            <v>15592.432699999999</v>
          </cell>
          <cell r="BU81">
            <v>14420.7474</v>
          </cell>
          <cell r="BV81">
            <v>12144.593999999999</v>
          </cell>
          <cell r="BW81">
            <v>10821.6412</v>
          </cell>
          <cell r="BX81">
            <v>7099.7039999999997</v>
          </cell>
          <cell r="BY81">
            <v>4038.8009000000002</v>
          </cell>
          <cell r="BZ81">
            <v>4546.2430000000004</v>
          </cell>
          <cell r="CA81">
            <v>5997.0694999999996</v>
          </cell>
          <cell r="CB81">
            <v>8511.0035000000007</v>
          </cell>
          <cell r="CC81">
            <v>10283.268</v>
          </cell>
          <cell r="CD81">
            <v>12633.9198</v>
          </cell>
          <cell r="CE81">
            <v>15686.210999999999</v>
          </cell>
          <cell r="CF81">
            <v>15565.937</v>
          </cell>
          <cell r="CG81">
            <v>14396.235699999999</v>
          </cell>
          <cell r="CH81">
            <v>12123.957</v>
          </cell>
          <cell r="CI81">
            <v>10803.245800000001</v>
          </cell>
          <cell r="CJ81">
            <v>7087.6319999999996</v>
          </cell>
          <cell r="CK81">
            <v>4031.9313000000002</v>
          </cell>
          <cell r="CL81">
            <v>4553.9836999999998</v>
          </cell>
          <cell r="CM81">
            <v>5800.1383999999998</v>
          </cell>
          <cell r="CN81">
            <v>8525.4897999999994</v>
          </cell>
          <cell r="CO81">
            <v>10300.772999999999</v>
          </cell>
          <cell r="CP81">
            <v>12655.436900000001</v>
          </cell>
          <cell r="CQ81">
            <v>15712.923000000001</v>
          </cell>
          <cell r="CR81">
            <v>15592.432699999999</v>
          </cell>
          <cell r="CS81">
            <v>14420.7474</v>
          </cell>
          <cell r="CT81">
            <v>12144.593999999999</v>
          </cell>
          <cell r="CU81">
            <v>10821.6412</v>
          </cell>
          <cell r="CV81">
            <v>7099.7039999999997</v>
          </cell>
          <cell r="CW81">
            <v>4038.8009000000002</v>
          </cell>
          <cell r="CX81">
            <v>4553.9836999999998</v>
          </cell>
          <cell r="CY81">
            <v>5800.1383999999998</v>
          </cell>
          <cell r="CZ81">
            <v>8525.4897999999994</v>
          </cell>
          <cell r="DA81">
            <v>10300.772999999999</v>
          </cell>
          <cell r="DB81">
            <v>12655.436900000001</v>
          </cell>
          <cell r="DC81">
            <v>15712.923000000001</v>
          </cell>
          <cell r="DD81">
            <v>15592.432699999999</v>
          </cell>
          <cell r="DE81">
            <v>14420.7474</v>
          </cell>
          <cell r="DF81">
            <v>12144.593999999999</v>
          </cell>
          <cell r="DG81">
            <v>10821.6412</v>
          </cell>
          <cell r="DH81">
            <v>7099.7039999999997</v>
          </cell>
          <cell r="DI81">
            <v>4038.8009000000002</v>
          </cell>
          <cell r="DJ81">
            <v>4553.9836999999998</v>
          </cell>
          <cell r="DK81">
            <v>5800.1383999999998</v>
          </cell>
          <cell r="DL81">
            <v>8525.4897999999994</v>
          </cell>
          <cell r="DM81">
            <v>10300.772999999999</v>
          </cell>
          <cell r="DN81">
            <v>12655.436900000001</v>
          </cell>
          <cell r="DO81">
            <v>15712.923000000001</v>
          </cell>
          <cell r="DP81">
            <v>15592.432699999999</v>
          </cell>
          <cell r="DQ81">
            <v>14420.7474</v>
          </cell>
          <cell r="DR81">
            <v>12144.593999999999</v>
          </cell>
          <cell r="DS81">
            <v>10821.6412</v>
          </cell>
          <cell r="DT81">
            <v>7099.7039999999997</v>
          </cell>
          <cell r="DU81">
            <v>4038.8009000000002</v>
          </cell>
          <cell r="DV81">
            <v>4546.2430000000004</v>
          </cell>
          <cell r="DW81">
            <v>5997.0694999999996</v>
          </cell>
          <cell r="DX81">
            <v>8511.0035000000007</v>
          </cell>
          <cell r="DY81">
            <v>10283.268</v>
          </cell>
          <cell r="DZ81">
            <v>12633.9198</v>
          </cell>
          <cell r="EA81">
            <v>15686.210999999999</v>
          </cell>
          <cell r="EB81">
            <v>15565.937</v>
          </cell>
          <cell r="EC81">
            <v>14396.235699999999</v>
          </cell>
          <cell r="ED81">
            <v>12123.957</v>
          </cell>
          <cell r="EE81">
            <v>10803.245800000001</v>
          </cell>
          <cell r="EF81">
            <v>7087.6319999999996</v>
          </cell>
          <cell r="EG81">
            <v>4031.9313000000002</v>
          </cell>
        </row>
        <row r="82">
          <cell r="B82" t="str">
            <v>S_RPS4_CalpineGeysers2006_3-108</v>
          </cell>
          <cell r="C82">
            <v>139872</v>
          </cell>
          <cell r="D82">
            <v>135360</v>
          </cell>
          <cell r="E82">
            <v>139872</v>
          </cell>
          <cell r="F82">
            <v>139872</v>
          </cell>
          <cell r="G82">
            <v>126336</v>
          </cell>
          <cell r="H82">
            <v>139872</v>
          </cell>
          <cell r="I82">
            <v>135360</v>
          </cell>
          <cell r="J82">
            <v>139872</v>
          </cell>
          <cell r="K82">
            <v>135360</v>
          </cell>
          <cell r="L82">
            <v>139872</v>
          </cell>
          <cell r="M82">
            <v>139872</v>
          </cell>
          <cell r="N82">
            <v>135360</v>
          </cell>
          <cell r="O82">
            <v>139872</v>
          </cell>
          <cell r="P82">
            <v>135360</v>
          </cell>
          <cell r="Q82">
            <v>139872</v>
          </cell>
          <cell r="R82">
            <v>139872</v>
          </cell>
          <cell r="S82">
            <v>126336</v>
          </cell>
          <cell r="T82">
            <v>139872</v>
          </cell>
          <cell r="U82">
            <v>135360</v>
          </cell>
          <cell r="V82">
            <v>139872</v>
          </cell>
          <cell r="W82">
            <v>135360</v>
          </cell>
          <cell r="X82">
            <v>139872</v>
          </cell>
          <cell r="Y82">
            <v>139872</v>
          </cell>
          <cell r="Z82">
            <v>135360</v>
          </cell>
          <cell r="AA82">
            <v>139872</v>
          </cell>
          <cell r="AB82">
            <v>135360</v>
          </cell>
          <cell r="AC82">
            <v>139872</v>
          </cell>
          <cell r="AD82">
            <v>139872</v>
          </cell>
          <cell r="AE82">
            <v>130848</v>
          </cell>
          <cell r="AF82">
            <v>139872</v>
          </cell>
          <cell r="AG82">
            <v>135360</v>
          </cell>
          <cell r="AH82">
            <v>139872</v>
          </cell>
          <cell r="AI82">
            <v>135360</v>
          </cell>
          <cell r="AJ82">
            <v>139872</v>
          </cell>
          <cell r="AK82">
            <v>139872</v>
          </cell>
          <cell r="AL82">
            <v>135360</v>
          </cell>
          <cell r="AM82">
            <v>139872</v>
          </cell>
          <cell r="AN82">
            <v>135360</v>
          </cell>
          <cell r="AO82">
            <v>139872</v>
          </cell>
        </row>
        <row r="83">
          <cell r="B83" t="str">
            <v>S_RPS4_CalRenew_3-142</v>
          </cell>
          <cell r="F83">
            <v>228.95670000000001</v>
          </cell>
          <cell r="G83">
            <v>412.17680000000001</v>
          </cell>
          <cell r="H83">
            <v>751.99490000000003</v>
          </cell>
          <cell r="I83">
            <v>888.38400000000001</v>
          </cell>
          <cell r="J83">
            <v>1126.1339</v>
          </cell>
          <cell r="K83">
            <v>1183.002</v>
          </cell>
          <cell r="L83">
            <v>1245.4032999999999</v>
          </cell>
          <cell r="M83">
            <v>1095.2145</v>
          </cell>
          <cell r="N83">
            <v>904.95600000000002</v>
          </cell>
          <cell r="O83">
            <v>630.55859999999996</v>
          </cell>
          <cell r="P83">
            <v>337.97699999999998</v>
          </cell>
          <cell r="Q83">
            <v>278.51330000000002</v>
          </cell>
          <cell r="R83">
            <v>228.95670000000001</v>
          </cell>
          <cell r="S83">
            <v>412.17680000000001</v>
          </cell>
          <cell r="T83">
            <v>751.99490000000003</v>
          </cell>
          <cell r="U83">
            <v>888.38400000000001</v>
          </cell>
          <cell r="V83">
            <v>1126.1339</v>
          </cell>
          <cell r="W83">
            <v>1183.002</v>
          </cell>
          <cell r="X83">
            <v>1245.4032999999999</v>
          </cell>
          <cell r="Y83">
            <v>1095.2145</v>
          </cell>
          <cell r="Z83">
            <v>904.95600000000002</v>
          </cell>
          <cell r="AA83">
            <v>630.55859999999996</v>
          </cell>
          <cell r="AB83">
            <v>337.97699999999998</v>
          </cell>
          <cell r="AC83">
            <v>278.51330000000002</v>
          </cell>
          <cell r="AD83">
            <v>228.749</v>
          </cell>
          <cell r="AE83">
            <v>426.5059</v>
          </cell>
          <cell r="AF83">
            <v>751.30669999999998</v>
          </cell>
          <cell r="AG83">
            <v>887.56200000000001</v>
          </cell>
          <cell r="AH83">
            <v>1125.0953999999999</v>
          </cell>
          <cell r="AI83">
            <v>1181.9190000000001</v>
          </cell>
          <cell r="AJ83">
            <v>1244.2470000000001</v>
          </cell>
          <cell r="AK83">
            <v>1094.2070000000001</v>
          </cell>
          <cell r="AL83">
            <v>904.125</v>
          </cell>
          <cell r="AM83">
            <v>629.97889999999995</v>
          </cell>
          <cell r="AN83">
            <v>337.66500000000002</v>
          </cell>
          <cell r="AO83">
            <v>278.25909999999999</v>
          </cell>
          <cell r="AP83">
            <v>228.95670000000001</v>
          </cell>
          <cell r="AQ83">
            <v>412.17680000000001</v>
          </cell>
          <cell r="AR83">
            <v>751.99490000000003</v>
          </cell>
          <cell r="AS83">
            <v>888.38400000000001</v>
          </cell>
          <cell r="AT83">
            <v>1126.1339</v>
          </cell>
          <cell r="AU83">
            <v>1183.002</v>
          </cell>
          <cell r="AV83">
            <v>1245.4032999999999</v>
          </cell>
          <cell r="AW83">
            <v>1095.2145</v>
          </cell>
          <cell r="AX83">
            <v>904.95600000000002</v>
          </cell>
          <cell r="AY83">
            <v>630.55859999999996</v>
          </cell>
          <cell r="AZ83">
            <v>337.97699999999998</v>
          </cell>
          <cell r="BA83">
            <v>278.51330000000002</v>
          </cell>
          <cell r="BB83">
            <v>228.95670000000001</v>
          </cell>
          <cell r="BC83">
            <v>412.17680000000001</v>
          </cell>
          <cell r="BD83">
            <v>751.99490000000003</v>
          </cell>
          <cell r="BE83">
            <v>888.38400000000001</v>
          </cell>
          <cell r="BF83">
            <v>1126.1339</v>
          </cell>
          <cell r="BG83">
            <v>1183.002</v>
          </cell>
          <cell r="BH83">
            <v>1245.4032999999999</v>
          </cell>
          <cell r="BI83">
            <v>1095.2145</v>
          </cell>
          <cell r="BJ83">
            <v>904.95600000000002</v>
          </cell>
          <cell r="BK83">
            <v>630.55859999999996</v>
          </cell>
          <cell r="BL83">
            <v>337.97699999999998</v>
          </cell>
          <cell r="BM83">
            <v>278.51330000000002</v>
          </cell>
          <cell r="BN83">
            <v>228.95670000000001</v>
          </cell>
          <cell r="BO83">
            <v>412.17680000000001</v>
          </cell>
          <cell r="BP83">
            <v>751.99490000000003</v>
          </cell>
          <cell r="BQ83">
            <v>888.38400000000001</v>
          </cell>
          <cell r="BR83">
            <v>1126.1339</v>
          </cell>
          <cell r="BS83">
            <v>1183.002</v>
          </cell>
          <cell r="BT83">
            <v>1245.4032999999999</v>
          </cell>
          <cell r="BU83">
            <v>1095.2145</v>
          </cell>
          <cell r="BV83">
            <v>904.95600000000002</v>
          </cell>
          <cell r="BW83">
            <v>630.55859999999996</v>
          </cell>
          <cell r="BX83">
            <v>337.97699999999998</v>
          </cell>
          <cell r="BY83">
            <v>278.51330000000002</v>
          </cell>
          <cell r="BZ83">
            <v>228.749</v>
          </cell>
          <cell r="CA83">
            <v>426.5059</v>
          </cell>
          <cell r="CB83">
            <v>751.30669999999998</v>
          </cell>
          <cell r="CC83">
            <v>887.56200000000001</v>
          </cell>
          <cell r="CD83">
            <v>1125.0953999999999</v>
          </cell>
          <cell r="CE83">
            <v>1181.9190000000001</v>
          </cell>
          <cell r="CF83">
            <v>1244.2470000000001</v>
          </cell>
          <cell r="CG83">
            <v>1094.2070000000001</v>
          </cell>
          <cell r="CH83">
            <v>904.125</v>
          </cell>
          <cell r="CI83">
            <v>629.97889999999995</v>
          </cell>
          <cell r="CJ83">
            <v>337.66500000000002</v>
          </cell>
          <cell r="CK83">
            <v>278.25909999999999</v>
          </cell>
          <cell r="CL83">
            <v>228.95670000000001</v>
          </cell>
          <cell r="CM83">
            <v>412.17680000000001</v>
          </cell>
          <cell r="CN83">
            <v>751.99490000000003</v>
          </cell>
          <cell r="CO83">
            <v>888.38400000000001</v>
          </cell>
          <cell r="CP83">
            <v>1126.1339</v>
          </cell>
          <cell r="CQ83">
            <v>1183.002</v>
          </cell>
          <cell r="CR83">
            <v>1245.4032999999999</v>
          </cell>
          <cell r="CS83">
            <v>1095.2145</v>
          </cell>
          <cell r="CT83">
            <v>904.95600000000002</v>
          </cell>
          <cell r="CU83">
            <v>630.55859999999996</v>
          </cell>
          <cell r="CV83">
            <v>337.97699999999998</v>
          </cell>
          <cell r="CW83">
            <v>278.51330000000002</v>
          </cell>
          <cell r="CX83">
            <v>228.95670000000001</v>
          </cell>
          <cell r="CY83">
            <v>412.17680000000001</v>
          </cell>
          <cell r="CZ83">
            <v>751.99490000000003</v>
          </cell>
          <cell r="DA83">
            <v>888.38400000000001</v>
          </cell>
          <cell r="DB83">
            <v>1126.1339</v>
          </cell>
          <cell r="DC83">
            <v>1183.002</v>
          </cell>
          <cell r="DD83">
            <v>1245.4032999999999</v>
          </cell>
          <cell r="DE83">
            <v>1095.2145</v>
          </cell>
          <cell r="DF83">
            <v>904.95600000000002</v>
          </cell>
          <cell r="DG83">
            <v>630.55859999999996</v>
          </cell>
          <cell r="DH83">
            <v>337.97699999999998</v>
          </cell>
          <cell r="DI83">
            <v>278.51330000000002</v>
          </cell>
          <cell r="DJ83">
            <v>228.95670000000001</v>
          </cell>
          <cell r="DK83">
            <v>412.17680000000001</v>
          </cell>
          <cell r="DL83">
            <v>751.99490000000003</v>
          </cell>
          <cell r="DM83">
            <v>888.38400000000001</v>
          </cell>
          <cell r="DN83">
            <v>1126.1339</v>
          </cell>
          <cell r="DO83">
            <v>1183.002</v>
          </cell>
          <cell r="DP83">
            <v>1245.4032999999999</v>
          </cell>
          <cell r="DQ83">
            <v>1095.2145</v>
          </cell>
          <cell r="DR83">
            <v>904.95600000000002</v>
          </cell>
          <cell r="DS83">
            <v>630.55859999999996</v>
          </cell>
          <cell r="DT83">
            <v>337.97699999999998</v>
          </cell>
          <cell r="DU83">
            <v>278.51330000000002</v>
          </cell>
          <cell r="DV83">
            <v>228.749</v>
          </cell>
          <cell r="DW83">
            <v>426.5059</v>
          </cell>
          <cell r="DX83">
            <v>751.30669999999998</v>
          </cell>
          <cell r="DY83">
            <v>887.56200000000001</v>
          </cell>
          <cell r="DZ83">
            <v>1125.0953999999999</v>
          </cell>
          <cell r="EA83">
            <v>1181.9190000000001</v>
          </cell>
          <cell r="EB83">
            <v>1244.2470000000001</v>
          </cell>
          <cell r="EC83">
            <v>1094.2070000000001</v>
          </cell>
          <cell r="ED83">
            <v>904.125</v>
          </cell>
          <cell r="EE83">
            <v>629.97889999999995</v>
          </cell>
          <cell r="EF83">
            <v>337.66500000000002</v>
          </cell>
          <cell r="EG83">
            <v>278.25909999999999</v>
          </cell>
        </row>
        <row r="84">
          <cell r="B84" t="str">
            <v>S_RPS4_GreenVolts_3-105</v>
          </cell>
          <cell r="J84">
            <v>97.581800000000001</v>
          </cell>
          <cell r="K84">
            <v>214.27500000000001</v>
          </cell>
          <cell r="L84">
            <v>235.9813</v>
          </cell>
          <cell r="M84">
            <v>209.4205</v>
          </cell>
          <cell r="N84">
            <v>176.334</v>
          </cell>
          <cell r="O84">
            <v>132.55289999999999</v>
          </cell>
          <cell r="P84">
            <v>62.558999999999997</v>
          </cell>
          <cell r="Q84">
            <v>37.962600000000002</v>
          </cell>
          <cell r="R84">
            <v>52.011800000000001</v>
          </cell>
          <cell r="S84">
            <v>81.9756</v>
          </cell>
          <cell r="T84">
            <v>129.3723</v>
          </cell>
          <cell r="U84">
            <v>180.714</v>
          </cell>
          <cell r="V84">
            <v>229.75649999999999</v>
          </cell>
          <cell r="W84">
            <v>251.62799999999999</v>
          </cell>
          <cell r="X84">
            <v>277.12139999999999</v>
          </cell>
          <cell r="Y84">
            <v>245.923</v>
          </cell>
          <cell r="Z84">
            <v>207.072</v>
          </cell>
          <cell r="AA84">
            <v>155.66650000000001</v>
          </cell>
          <cell r="AB84">
            <v>73.466999999999999</v>
          </cell>
          <cell r="AC84">
            <v>44.578000000000003</v>
          </cell>
          <cell r="AD84">
            <v>51.7607</v>
          </cell>
          <cell r="AE84">
            <v>84.488600000000005</v>
          </cell>
          <cell r="AF84">
            <v>128.74299999999999</v>
          </cell>
          <cell r="AG84">
            <v>179.83500000000001</v>
          </cell>
          <cell r="AH84">
            <v>228.63740000000001</v>
          </cell>
          <cell r="AI84">
            <v>250.40100000000001</v>
          </cell>
          <cell r="AJ84">
            <v>275.77289999999999</v>
          </cell>
          <cell r="AK84">
            <v>244.72329999999999</v>
          </cell>
          <cell r="AL84">
            <v>206.06399999999999</v>
          </cell>
          <cell r="AM84">
            <v>154.90700000000001</v>
          </cell>
          <cell r="AN84">
            <v>73.106999999999999</v>
          </cell>
          <cell r="AO84">
            <v>44.367199999999997</v>
          </cell>
          <cell r="AP84">
            <v>52.011800000000001</v>
          </cell>
          <cell r="AQ84">
            <v>81.9756</v>
          </cell>
          <cell r="AR84">
            <v>129.3723</v>
          </cell>
          <cell r="AS84">
            <v>180.714</v>
          </cell>
          <cell r="AT84">
            <v>229.75649999999999</v>
          </cell>
          <cell r="AU84">
            <v>251.62799999999999</v>
          </cell>
          <cell r="AV84">
            <v>277.12139999999999</v>
          </cell>
          <cell r="AW84">
            <v>245.923</v>
          </cell>
          <cell r="AX84">
            <v>207.072</v>
          </cell>
          <cell r="AY84">
            <v>155.66650000000001</v>
          </cell>
          <cell r="AZ84">
            <v>73.466999999999999</v>
          </cell>
          <cell r="BA84">
            <v>44.578000000000003</v>
          </cell>
          <cell r="BB84">
            <v>52.011800000000001</v>
          </cell>
          <cell r="BC84">
            <v>81.9756</v>
          </cell>
          <cell r="BD84">
            <v>129.3723</v>
          </cell>
          <cell r="BE84">
            <v>180.714</v>
          </cell>
          <cell r="BF84">
            <v>229.75649999999999</v>
          </cell>
          <cell r="BG84">
            <v>251.62799999999999</v>
          </cell>
          <cell r="BH84">
            <v>277.12139999999999</v>
          </cell>
          <cell r="BI84">
            <v>245.923</v>
          </cell>
          <cell r="BJ84">
            <v>207.072</v>
          </cell>
          <cell r="BK84">
            <v>155.66650000000001</v>
          </cell>
          <cell r="BL84">
            <v>73.466999999999999</v>
          </cell>
          <cell r="BM84">
            <v>44.578000000000003</v>
          </cell>
          <cell r="BN84">
            <v>52.011800000000001</v>
          </cell>
          <cell r="BO84">
            <v>81.9756</v>
          </cell>
          <cell r="BP84">
            <v>129.3723</v>
          </cell>
          <cell r="BQ84">
            <v>180.714</v>
          </cell>
          <cell r="BR84">
            <v>229.75649999999999</v>
          </cell>
          <cell r="BS84">
            <v>251.62799999999999</v>
          </cell>
          <cell r="BT84">
            <v>277.12139999999999</v>
          </cell>
          <cell r="BU84">
            <v>245.923</v>
          </cell>
          <cell r="BV84">
            <v>207.072</v>
          </cell>
          <cell r="BW84">
            <v>155.66650000000001</v>
          </cell>
          <cell r="BX84">
            <v>73.466999999999999</v>
          </cell>
          <cell r="BY84">
            <v>44.578000000000003</v>
          </cell>
          <cell r="BZ84">
            <v>51.7607</v>
          </cell>
          <cell r="CA84">
            <v>84.488600000000005</v>
          </cell>
          <cell r="CB84">
            <v>128.74299999999999</v>
          </cell>
          <cell r="CC84">
            <v>179.83500000000001</v>
          </cell>
          <cell r="CD84">
            <v>228.63740000000001</v>
          </cell>
          <cell r="CE84">
            <v>250.40100000000001</v>
          </cell>
          <cell r="CF84">
            <v>275.77289999999999</v>
          </cell>
          <cell r="CG84">
            <v>244.72329999999999</v>
          </cell>
          <cell r="CH84">
            <v>206.06399999999999</v>
          </cell>
          <cell r="CI84">
            <v>154.90700000000001</v>
          </cell>
          <cell r="CJ84">
            <v>73.106999999999999</v>
          </cell>
          <cell r="CK84">
            <v>44.367199999999997</v>
          </cell>
          <cell r="CL84">
            <v>52.011800000000001</v>
          </cell>
          <cell r="CM84">
            <v>81.9756</v>
          </cell>
          <cell r="CN84">
            <v>129.3723</v>
          </cell>
          <cell r="CO84">
            <v>180.714</v>
          </cell>
          <cell r="CP84">
            <v>229.75649999999999</v>
          </cell>
          <cell r="CQ84">
            <v>251.62799999999999</v>
          </cell>
          <cell r="CR84">
            <v>277.12139999999999</v>
          </cell>
          <cell r="CS84">
            <v>245.923</v>
          </cell>
          <cell r="CT84">
            <v>207.072</v>
          </cell>
          <cell r="CU84">
            <v>155.66650000000001</v>
          </cell>
          <cell r="CV84">
            <v>73.466999999999999</v>
          </cell>
          <cell r="CW84">
            <v>44.578000000000003</v>
          </cell>
          <cell r="CX84">
            <v>52.011800000000001</v>
          </cell>
          <cell r="CY84">
            <v>81.9756</v>
          </cell>
          <cell r="CZ84">
            <v>129.3723</v>
          </cell>
          <cell r="DA84">
            <v>180.714</v>
          </cell>
          <cell r="DB84">
            <v>229.75649999999999</v>
          </cell>
          <cell r="DC84">
            <v>251.62799999999999</v>
          </cell>
          <cell r="DD84">
            <v>277.12139999999999</v>
          </cell>
          <cell r="DE84">
            <v>245.923</v>
          </cell>
          <cell r="DF84">
            <v>207.072</v>
          </cell>
          <cell r="DG84">
            <v>155.66650000000001</v>
          </cell>
          <cell r="DH84">
            <v>73.466999999999999</v>
          </cell>
          <cell r="DI84">
            <v>44.578000000000003</v>
          </cell>
          <cell r="DJ84">
            <v>52.011800000000001</v>
          </cell>
          <cell r="DK84">
            <v>81.9756</v>
          </cell>
          <cell r="DL84">
            <v>129.3723</v>
          </cell>
          <cell r="DM84">
            <v>180.714</v>
          </cell>
          <cell r="DN84">
            <v>229.75649999999999</v>
          </cell>
          <cell r="DO84">
            <v>251.62799999999999</v>
          </cell>
          <cell r="DP84">
            <v>277.12139999999999</v>
          </cell>
          <cell r="DQ84">
            <v>245.923</v>
          </cell>
          <cell r="DR84">
            <v>207.072</v>
          </cell>
          <cell r="DS84">
            <v>155.66650000000001</v>
          </cell>
          <cell r="DT84">
            <v>73.466999999999999</v>
          </cell>
          <cell r="DU84">
            <v>44.578000000000003</v>
          </cell>
          <cell r="DV84">
            <v>51.7607</v>
          </cell>
          <cell r="DW84">
            <v>84.488600000000005</v>
          </cell>
          <cell r="DX84">
            <v>128.74299999999999</v>
          </cell>
          <cell r="DY84">
            <v>179.83500000000001</v>
          </cell>
          <cell r="DZ84">
            <v>228.63740000000001</v>
          </cell>
          <cell r="EA84">
            <v>250.40100000000001</v>
          </cell>
          <cell r="EB84">
            <v>275.77289999999999</v>
          </cell>
          <cell r="EC84">
            <v>244.72329999999999</v>
          </cell>
          <cell r="ED84">
            <v>206.06399999999999</v>
          </cell>
          <cell r="EE84">
            <v>154.90700000000001</v>
          </cell>
          <cell r="EF84">
            <v>73.106999999999999</v>
          </cell>
          <cell r="EG84">
            <v>44.367199999999997</v>
          </cell>
        </row>
        <row r="85">
          <cell r="B85" t="str">
            <v>S_RPS4_Horizon_Arling_3-106</v>
          </cell>
          <cell r="C85">
            <v>19569.382399999999</v>
          </cell>
          <cell r="D85">
            <v>19469.400000000001</v>
          </cell>
          <cell r="E85">
            <v>9394.4879999999994</v>
          </cell>
          <cell r="F85">
            <v>13127.136</v>
          </cell>
          <cell r="G85">
            <v>10830.937599999999</v>
          </cell>
          <cell r="H85">
            <v>17688.575199999999</v>
          </cell>
          <cell r="I85">
            <v>22456.392</v>
          </cell>
          <cell r="J85">
            <v>25390.587200000002</v>
          </cell>
          <cell r="K85">
            <v>24086.880000000001</v>
          </cell>
          <cell r="L85">
            <v>32830.140800000001</v>
          </cell>
          <cell r="M85">
            <v>25918.256799999999</v>
          </cell>
          <cell r="N85">
            <v>20435.472000000002</v>
          </cell>
          <cell r="O85">
            <v>19085.236799999999</v>
          </cell>
          <cell r="P85">
            <v>18987.743999999999</v>
          </cell>
          <cell r="Q85">
            <v>9162.0624000000007</v>
          </cell>
          <cell r="R85">
            <v>13127.136</v>
          </cell>
          <cell r="S85">
            <v>10830.937599999999</v>
          </cell>
          <cell r="T85">
            <v>17688.575199999999</v>
          </cell>
          <cell r="U85">
            <v>22456.392</v>
          </cell>
          <cell r="V85">
            <v>25390.587200000002</v>
          </cell>
          <cell r="W85">
            <v>24086.880000000001</v>
          </cell>
          <cell r="X85">
            <v>32830.140800000001</v>
          </cell>
          <cell r="Y85">
            <v>25918.256799999999</v>
          </cell>
          <cell r="Z85">
            <v>20435.472000000002</v>
          </cell>
          <cell r="AA85">
            <v>19085.236799999999</v>
          </cell>
          <cell r="AB85">
            <v>18987.743999999999</v>
          </cell>
          <cell r="AC85">
            <v>9162.0624000000007</v>
          </cell>
          <cell r="AD85">
            <v>13141.916800000001</v>
          </cell>
          <cell r="AE85">
            <v>11230.400799999999</v>
          </cell>
          <cell r="AF85">
            <v>17708.439999999999</v>
          </cell>
          <cell r="AG85">
            <v>22481.687999999998</v>
          </cell>
          <cell r="AH85">
            <v>25419.1816</v>
          </cell>
          <cell r="AI85">
            <v>24114</v>
          </cell>
          <cell r="AJ85">
            <v>32867.067999999999</v>
          </cell>
          <cell r="AK85">
            <v>25947.446400000001</v>
          </cell>
          <cell r="AL85">
            <v>20458.488000000001</v>
          </cell>
          <cell r="AM85">
            <v>19106.713599999999</v>
          </cell>
          <cell r="AN85">
            <v>19009.151999999998</v>
          </cell>
          <cell r="AO85">
            <v>9172.4040000000005</v>
          </cell>
          <cell r="AP85">
            <v>13127.136</v>
          </cell>
          <cell r="AQ85">
            <v>10830.937599999999</v>
          </cell>
          <cell r="AR85">
            <v>17688.575199999999</v>
          </cell>
          <cell r="AS85">
            <v>22456.392</v>
          </cell>
          <cell r="AT85">
            <v>25390.587200000002</v>
          </cell>
          <cell r="AU85">
            <v>24086.880000000001</v>
          </cell>
          <cell r="AV85">
            <v>32830.140800000001</v>
          </cell>
          <cell r="AW85">
            <v>25918.256799999999</v>
          </cell>
          <cell r="AX85">
            <v>20435.472000000002</v>
          </cell>
          <cell r="AY85">
            <v>19085.236799999999</v>
          </cell>
          <cell r="AZ85">
            <v>18987.743999999999</v>
          </cell>
          <cell r="BA85">
            <v>9162.0624000000007</v>
          </cell>
          <cell r="BB85">
            <v>13127.136</v>
          </cell>
          <cell r="BC85">
            <v>10830.937599999999</v>
          </cell>
          <cell r="BD85">
            <v>17688.575199999999</v>
          </cell>
          <cell r="BE85">
            <v>22456.392</v>
          </cell>
          <cell r="BF85">
            <v>25390.587200000002</v>
          </cell>
          <cell r="BG85">
            <v>24086.880000000001</v>
          </cell>
          <cell r="BH85">
            <v>32830.140800000001</v>
          </cell>
          <cell r="BI85">
            <v>25918.256799999999</v>
          </cell>
          <cell r="BJ85">
            <v>20435.472000000002</v>
          </cell>
          <cell r="BK85">
            <v>19085.236799999999</v>
          </cell>
          <cell r="BL85">
            <v>18987.743999999999</v>
          </cell>
          <cell r="BM85">
            <v>9162.0624000000007</v>
          </cell>
          <cell r="BN85">
            <v>13127.136</v>
          </cell>
          <cell r="BO85">
            <v>10830.937599999999</v>
          </cell>
          <cell r="BP85">
            <v>17688.575199999999</v>
          </cell>
          <cell r="BQ85">
            <v>22456.392</v>
          </cell>
          <cell r="BR85">
            <v>25390.587200000002</v>
          </cell>
          <cell r="BS85">
            <v>24086.880000000001</v>
          </cell>
          <cell r="BT85">
            <v>32830.140800000001</v>
          </cell>
          <cell r="BU85">
            <v>25918.256799999999</v>
          </cell>
          <cell r="BV85">
            <v>20435.472000000002</v>
          </cell>
          <cell r="BW85">
            <v>19085.236799999999</v>
          </cell>
          <cell r="BX85">
            <v>18987.743999999999</v>
          </cell>
          <cell r="BY85">
            <v>9162.0624000000007</v>
          </cell>
          <cell r="BZ85">
            <v>13141.916800000001</v>
          </cell>
          <cell r="CA85">
            <v>11230.400799999999</v>
          </cell>
          <cell r="CB85">
            <v>17708.439999999999</v>
          </cell>
          <cell r="CC85">
            <v>22481.687999999998</v>
          </cell>
          <cell r="CD85">
            <v>25419.1816</v>
          </cell>
          <cell r="CE85">
            <v>24114</v>
          </cell>
          <cell r="CF85">
            <v>32867.067999999999</v>
          </cell>
          <cell r="CG85">
            <v>25947.446400000001</v>
          </cell>
          <cell r="CH85">
            <v>20458.488000000001</v>
          </cell>
          <cell r="CI85">
            <v>19106.713599999999</v>
          </cell>
          <cell r="CJ85">
            <v>19009.151999999998</v>
          </cell>
          <cell r="CK85">
            <v>9172.4040000000005</v>
          </cell>
          <cell r="CL85">
            <v>13127.136</v>
          </cell>
          <cell r="CM85">
            <v>10830.937599999999</v>
          </cell>
          <cell r="CN85">
            <v>17688.575199999999</v>
          </cell>
          <cell r="CO85">
            <v>22456.392</v>
          </cell>
          <cell r="CP85">
            <v>25390.587200000002</v>
          </cell>
          <cell r="CQ85">
            <v>24086.880000000001</v>
          </cell>
          <cell r="CR85">
            <v>32830.140800000001</v>
          </cell>
          <cell r="CS85">
            <v>25918.256799999999</v>
          </cell>
          <cell r="CT85">
            <v>20435.472000000002</v>
          </cell>
          <cell r="CU85">
            <v>19085.236799999999</v>
          </cell>
          <cell r="CV85">
            <v>18987.743999999999</v>
          </cell>
          <cell r="CW85">
            <v>9162.0624000000007</v>
          </cell>
          <cell r="CX85">
            <v>13127.136</v>
          </cell>
          <cell r="CY85">
            <v>10830.937599999999</v>
          </cell>
          <cell r="CZ85">
            <v>17688.575199999999</v>
          </cell>
          <cell r="DA85">
            <v>22456.392</v>
          </cell>
          <cell r="DB85">
            <v>25390.587200000002</v>
          </cell>
          <cell r="DC85">
            <v>24086.880000000001</v>
          </cell>
          <cell r="DD85">
            <v>32830.140800000001</v>
          </cell>
          <cell r="DE85">
            <v>25918.256799999999</v>
          </cell>
          <cell r="DF85">
            <v>20435.472000000002</v>
          </cell>
          <cell r="DG85">
            <v>19085.236799999999</v>
          </cell>
          <cell r="DH85">
            <v>18987.743999999999</v>
          </cell>
          <cell r="DI85">
            <v>9162.0624000000007</v>
          </cell>
          <cell r="DJ85">
            <v>13127.136</v>
          </cell>
          <cell r="DK85">
            <v>10830.937599999999</v>
          </cell>
          <cell r="DL85">
            <v>17688.575199999999</v>
          </cell>
          <cell r="DM85">
            <v>22456.392</v>
          </cell>
          <cell r="DN85">
            <v>25390.587200000002</v>
          </cell>
          <cell r="DO85">
            <v>24086.880000000001</v>
          </cell>
          <cell r="DP85">
            <v>32830.140800000001</v>
          </cell>
          <cell r="DQ85">
            <v>25918.256799999999</v>
          </cell>
          <cell r="DR85">
            <v>20435.472000000002</v>
          </cell>
          <cell r="DS85">
            <v>19085.236799999999</v>
          </cell>
          <cell r="DT85">
            <v>18987.743999999999</v>
          </cell>
          <cell r="DU85">
            <v>9162.0624000000007</v>
          </cell>
          <cell r="DV85">
            <v>13141.916800000001</v>
          </cell>
          <cell r="DW85">
            <v>11230.400799999999</v>
          </cell>
          <cell r="DX85">
            <v>17708.439999999999</v>
          </cell>
          <cell r="DY85">
            <v>22481.687999999998</v>
          </cell>
          <cell r="DZ85">
            <v>25419.1816</v>
          </cell>
          <cell r="EA85">
            <v>24114</v>
          </cell>
          <cell r="EB85">
            <v>32867.067999999999</v>
          </cell>
          <cell r="EC85">
            <v>25947.446400000001</v>
          </cell>
          <cell r="ED85">
            <v>20458.488000000001</v>
          </cell>
          <cell r="EE85">
            <v>19106.713599999999</v>
          </cell>
          <cell r="EF85">
            <v>19009.151999999998</v>
          </cell>
          <cell r="EG85">
            <v>9172.4040000000005</v>
          </cell>
        </row>
        <row r="86">
          <cell r="B86" t="str">
            <v>S_RPS4_Klondike_3-104</v>
          </cell>
          <cell r="C86">
            <v>19659.5304</v>
          </cell>
          <cell r="D86">
            <v>13465.368</v>
          </cell>
          <cell r="E86">
            <v>14902.2456</v>
          </cell>
          <cell r="F86">
            <v>14576.894399999999</v>
          </cell>
          <cell r="G86">
            <v>13910.1312</v>
          </cell>
          <cell r="H86">
            <v>20098.713599999999</v>
          </cell>
          <cell r="I86">
            <v>22490.639999999999</v>
          </cell>
          <cell r="J86">
            <v>27856.624800000001</v>
          </cell>
          <cell r="K86">
            <v>30072.168000000001</v>
          </cell>
          <cell r="L86">
            <v>32455.5864</v>
          </cell>
          <cell r="M86">
            <v>30082.821599999999</v>
          </cell>
          <cell r="N86">
            <v>23090.903999999999</v>
          </cell>
          <cell r="O86">
            <v>20561.035199999998</v>
          </cell>
          <cell r="P86">
            <v>14082.84</v>
          </cell>
          <cell r="Q86">
            <v>15585.6096</v>
          </cell>
          <cell r="R86">
            <v>14576.894399999999</v>
          </cell>
          <cell r="S86">
            <v>13910.1312</v>
          </cell>
          <cell r="T86">
            <v>20098.713599999999</v>
          </cell>
          <cell r="U86">
            <v>22490.639999999999</v>
          </cell>
          <cell r="V86">
            <v>27856.624800000001</v>
          </cell>
          <cell r="W86">
            <v>30072.168000000001</v>
          </cell>
          <cell r="X86">
            <v>32455.5864</v>
          </cell>
          <cell r="Y86">
            <v>30082.821599999999</v>
          </cell>
          <cell r="Z86">
            <v>23090.903999999999</v>
          </cell>
          <cell r="AA86">
            <v>20561.035199999998</v>
          </cell>
          <cell r="AB86">
            <v>14082.84</v>
          </cell>
          <cell r="AC86">
            <v>15585.6096</v>
          </cell>
          <cell r="AD86">
            <v>14577.3408</v>
          </cell>
          <cell r="AE86">
            <v>14407.3392</v>
          </cell>
          <cell r="AF86">
            <v>20099.234400000001</v>
          </cell>
          <cell r="AG86">
            <v>22491.216</v>
          </cell>
          <cell r="AH86">
            <v>27857.3688</v>
          </cell>
          <cell r="AI86">
            <v>30072.959999999999</v>
          </cell>
          <cell r="AJ86">
            <v>32456.479200000002</v>
          </cell>
          <cell r="AK86">
            <v>30083.64</v>
          </cell>
          <cell r="AL86">
            <v>23091.552</v>
          </cell>
          <cell r="AM86">
            <v>20561.630399999998</v>
          </cell>
          <cell r="AN86">
            <v>14083.272000000001</v>
          </cell>
          <cell r="AO86">
            <v>15586.056</v>
          </cell>
          <cell r="AP86">
            <v>14576.894399999999</v>
          </cell>
          <cell r="AQ86">
            <v>13910.1312</v>
          </cell>
          <cell r="AR86">
            <v>20098.713599999999</v>
          </cell>
          <cell r="AS86">
            <v>22490.639999999999</v>
          </cell>
          <cell r="AT86">
            <v>27856.624800000001</v>
          </cell>
          <cell r="AU86">
            <v>30072.168000000001</v>
          </cell>
          <cell r="AV86">
            <v>32455.5864</v>
          </cell>
          <cell r="AW86">
            <v>30082.821599999999</v>
          </cell>
          <cell r="AX86">
            <v>23090.903999999999</v>
          </cell>
          <cell r="AY86">
            <v>20561.035199999998</v>
          </cell>
          <cell r="AZ86">
            <v>14082.84</v>
          </cell>
          <cell r="BA86">
            <v>15585.6096</v>
          </cell>
          <cell r="BB86">
            <v>14576.894399999999</v>
          </cell>
          <cell r="BC86">
            <v>13910.1312</v>
          </cell>
          <cell r="BD86">
            <v>20098.713599999999</v>
          </cell>
          <cell r="BE86">
            <v>22490.639999999999</v>
          </cell>
          <cell r="BF86">
            <v>27856.624800000001</v>
          </cell>
          <cell r="BG86">
            <v>30072.168000000001</v>
          </cell>
          <cell r="BH86">
            <v>32455.5864</v>
          </cell>
          <cell r="BI86">
            <v>30082.821599999999</v>
          </cell>
          <cell r="BJ86">
            <v>23090.903999999999</v>
          </cell>
          <cell r="BK86">
            <v>20561.035199999998</v>
          </cell>
          <cell r="BL86">
            <v>14082.84</v>
          </cell>
          <cell r="BM86">
            <v>15585.6096</v>
          </cell>
          <cell r="BN86">
            <v>14576.894399999999</v>
          </cell>
          <cell r="BO86">
            <v>13910.1312</v>
          </cell>
          <cell r="BP86">
            <v>20098.713599999999</v>
          </cell>
          <cell r="BQ86">
            <v>22490.639999999999</v>
          </cell>
          <cell r="BR86">
            <v>27856.624800000001</v>
          </cell>
          <cell r="BS86">
            <v>30072.168000000001</v>
          </cell>
          <cell r="BT86">
            <v>32455.5864</v>
          </cell>
          <cell r="BU86">
            <v>30082.821599999999</v>
          </cell>
          <cell r="BV86">
            <v>23090.903999999999</v>
          </cell>
          <cell r="BW86">
            <v>20561.035199999998</v>
          </cell>
          <cell r="BX86">
            <v>14082.84</v>
          </cell>
          <cell r="BY86">
            <v>15585.6096</v>
          </cell>
          <cell r="BZ86">
            <v>14577.3408</v>
          </cell>
          <cell r="CA86">
            <v>14407.3392</v>
          </cell>
          <cell r="CB86">
            <v>20099.234400000001</v>
          </cell>
          <cell r="CC86">
            <v>22491.216</v>
          </cell>
          <cell r="CD86">
            <v>27857.3688</v>
          </cell>
          <cell r="CE86">
            <v>30072.959999999999</v>
          </cell>
          <cell r="CF86">
            <v>32456.479200000002</v>
          </cell>
          <cell r="CG86">
            <v>30083.64</v>
          </cell>
          <cell r="CH86">
            <v>23091.552</v>
          </cell>
          <cell r="CI86">
            <v>20561.630399999998</v>
          </cell>
          <cell r="CJ86">
            <v>14083.272000000001</v>
          </cell>
          <cell r="CK86">
            <v>15586.056</v>
          </cell>
          <cell r="CL86">
            <v>14576.894399999999</v>
          </cell>
          <cell r="CM86">
            <v>13910.1312</v>
          </cell>
          <cell r="CN86">
            <v>20098.713599999999</v>
          </cell>
          <cell r="CO86">
            <v>22490.639999999999</v>
          </cell>
          <cell r="CP86">
            <v>27856.624800000001</v>
          </cell>
          <cell r="CQ86">
            <v>30072.168000000001</v>
          </cell>
          <cell r="CR86">
            <v>32455.5864</v>
          </cell>
          <cell r="CS86">
            <v>30082.821599999999</v>
          </cell>
          <cell r="CT86">
            <v>23090.903999999999</v>
          </cell>
          <cell r="CU86">
            <v>20561.035199999998</v>
          </cell>
          <cell r="CV86">
            <v>14082.84</v>
          </cell>
          <cell r="CW86">
            <v>15585.6096</v>
          </cell>
          <cell r="CX86">
            <v>14576.894399999999</v>
          </cell>
          <cell r="CY86">
            <v>13910.1312</v>
          </cell>
          <cell r="CZ86">
            <v>20098.713599999999</v>
          </cell>
          <cell r="DA86">
            <v>22490.639999999999</v>
          </cell>
          <cell r="DB86">
            <v>27856.624800000001</v>
          </cell>
          <cell r="DC86">
            <v>30072.168000000001</v>
          </cell>
          <cell r="DD86">
            <v>32455.5864</v>
          </cell>
          <cell r="DE86">
            <v>30082.821599999999</v>
          </cell>
          <cell r="DF86">
            <v>23090.903999999999</v>
          </cell>
          <cell r="DG86">
            <v>20561.035199999998</v>
          </cell>
          <cell r="DH86">
            <v>14082.84</v>
          </cell>
          <cell r="DI86">
            <v>15585.6096</v>
          </cell>
          <cell r="DJ86">
            <v>14576.894399999999</v>
          </cell>
          <cell r="DK86">
            <v>13910.1312</v>
          </cell>
          <cell r="DL86">
            <v>20098.713599999999</v>
          </cell>
          <cell r="DM86">
            <v>22490.639999999999</v>
          </cell>
          <cell r="DN86">
            <v>27856.624800000001</v>
          </cell>
          <cell r="DO86">
            <v>30072.168000000001</v>
          </cell>
          <cell r="DP86">
            <v>32455.5864</v>
          </cell>
          <cell r="DQ86">
            <v>30082.821599999999</v>
          </cell>
          <cell r="DR86">
            <v>23090.903999999999</v>
          </cell>
          <cell r="DS86">
            <v>20561.035199999998</v>
          </cell>
          <cell r="DT86">
            <v>14082.84</v>
          </cell>
          <cell r="DU86">
            <v>15585.6096</v>
          </cell>
          <cell r="DV86">
            <v>14577.3408</v>
          </cell>
          <cell r="DW86">
            <v>14407.3392</v>
          </cell>
          <cell r="DX86">
            <v>20099.234400000001</v>
          </cell>
          <cell r="DY86">
            <v>22491.216</v>
          </cell>
          <cell r="DZ86">
            <v>27857.3688</v>
          </cell>
          <cell r="EA86">
            <v>30072.959999999999</v>
          </cell>
          <cell r="EB86">
            <v>32456.479200000002</v>
          </cell>
          <cell r="EC86">
            <v>30083.64</v>
          </cell>
          <cell r="ED86">
            <v>23091.552</v>
          </cell>
          <cell r="EE86">
            <v>20561.630399999998</v>
          </cell>
          <cell r="EF86">
            <v>14083.272000000001</v>
          </cell>
          <cell r="EG86">
            <v>15586.056</v>
          </cell>
        </row>
        <row r="87">
          <cell r="B87" t="str">
            <v>S_RPS5_EnXco_Shiloh_III_3-141</v>
          </cell>
          <cell r="AJ87">
            <v>24168.923699999999</v>
          </cell>
          <cell r="AK87">
            <v>21759.7029</v>
          </cell>
          <cell r="AL87">
            <v>16296.753000000001</v>
          </cell>
          <cell r="AM87">
            <v>11309.519200000001</v>
          </cell>
          <cell r="AN87">
            <v>6629.19</v>
          </cell>
          <cell r="AO87">
            <v>7427.1381000000001</v>
          </cell>
          <cell r="AP87">
            <v>4290.6976000000004</v>
          </cell>
          <cell r="AQ87">
            <v>7145.3004000000001</v>
          </cell>
          <cell r="AR87">
            <v>9702.1970999999994</v>
          </cell>
          <cell r="AS87">
            <v>12224.07</v>
          </cell>
          <cell r="AT87">
            <v>18563.767199999998</v>
          </cell>
          <cell r="AU87">
            <v>23292.294000000002</v>
          </cell>
          <cell r="AV87">
            <v>27582.966100000001</v>
          </cell>
          <cell r="AW87">
            <v>24833.427299999999</v>
          </cell>
          <cell r="AX87">
            <v>18598.803</v>
          </cell>
          <cell r="AY87">
            <v>12907.073200000001</v>
          </cell>
          <cell r="AZ87">
            <v>7565.6189999999997</v>
          </cell>
          <cell r="BA87">
            <v>8476.2834999999995</v>
          </cell>
          <cell r="BB87">
            <v>4290.6976000000004</v>
          </cell>
          <cell r="BC87">
            <v>7145.3004000000001</v>
          </cell>
          <cell r="BD87">
            <v>9702.1970999999994</v>
          </cell>
          <cell r="BE87">
            <v>12224.07</v>
          </cell>
          <cell r="BF87">
            <v>18563.767199999998</v>
          </cell>
          <cell r="BG87">
            <v>23292.294000000002</v>
          </cell>
          <cell r="BH87">
            <v>27582.966100000001</v>
          </cell>
          <cell r="BI87">
            <v>24833.427299999999</v>
          </cell>
          <cell r="BJ87">
            <v>18598.803</v>
          </cell>
          <cell r="BK87">
            <v>12907.073200000001</v>
          </cell>
          <cell r="BL87">
            <v>7565.6189999999997</v>
          </cell>
          <cell r="BM87">
            <v>8476.2834999999995</v>
          </cell>
          <cell r="BN87">
            <v>4290.6976000000004</v>
          </cell>
          <cell r="BO87">
            <v>7145.3004000000001</v>
          </cell>
          <cell r="BP87">
            <v>9702.1970999999994</v>
          </cell>
          <cell r="BQ87">
            <v>12224.07</v>
          </cell>
          <cell r="BR87">
            <v>18563.767199999998</v>
          </cell>
          <cell r="BS87">
            <v>23292.294000000002</v>
          </cell>
          <cell r="BT87">
            <v>27582.966100000001</v>
          </cell>
          <cell r="BU87">
            <v>24833.427299999999</v>
          </cell>
          <cell r="BV87">
            <v>18598.803</v>
          </cell>
          <cell r="BW87">
            <v>12907.073200000001</v>
          </cell>
          <cell r="BX87">
            <v>7565.6189999999997</v>
          </cell>
          <cell r="BY87">
            <v>8476.2834999999995</v>
          </cell>
          <cell r="BZ87">
            <v>4284.4294</v>
          </cell>
          <cell r="CA87">
            <v>7389.7277999999997</v>
          </cell>
          <cell r="CB87">
            <v>9688.0920999999998</v>
          </cell>
          <cell r="CC87">
            <v>12206.282999999999</v>
          </cell>
          <cell r="CD87">
            <v>18536.759999999998</v>
          </cell>
          <cell r="CE87">
            <v>23258.402999999998</v>
          </cell>
          <cell r="CF87">
            <v>27542.848999999998</v>
          </cell>
          <cell r="CG87">
            <v>24797.2968</v>
          </cell>
          <cell r="CH87">
            <v>18571.745999999999</v>
          </cell>
          <cell r="CI87">
            <v>12888.3058</v>
          </cell>
          <cell r="CJ87">
            <v>7554.6090000000004</v>
          </cell>
          <cell r="CK87">
            <v>8463.9609999999993</v>
          </cell>
          <cell r="CL87">
            <v>4290.6976000000004</v>
          </cell>
          <cell r="CM87">
            <v>7145.3004000000001</v>
          </cell>
          <cell r="CN87">
            <v>9702.1970999999994</v>
          </cell>
          <cell r="CO87">
            <v>12224.07</v>
          </cell>
          <cell r="CP87">
            <v>18563.767199999998</v>
          </cell>
          <cell r="CQ87">
            <v>23292.294000000002</v>
          </cell>
          <cell r="CR87">
            <v>27582.966100000001</v>
          </cell>
          <cell r="CS87">
            <v>24833.427299999999</v>
          </cell>
          <cell r="CT87">
            <v>18598.803</v>
          </cell>
          <cell r="CU87">
            <v>12907.073200000001</v>
          </cell>
          <cell r="CV87">
            <v>7565.6189999999997</v>
          </cell>
          <cell r="CW87">
            <v>8476.2834999999995</v>
          </cell>
          <cell r="CX87">
            <v>4290.6976000000004</v>
          </cell>
          <cell r="CY87">
            <v>7145.3004000000001</v>
          </cell>
          <cell r="CZ87">
            <v>9702.1970999999994</v>
          </cell>
          <cell r="DA87">
            <v>12224.07</v>
          </cell>
          <cell r="DB87">
            <v>18563.767199999998</v>
          </cell>
          <cell r="DC87">
            <v>23292.294000000002</v>
          </cell>
          <cell r="DD87">
            <v>27582.966100000001</v>
          </cell>
          <cell r="DE87">
            <v>24833.427299999999</v>
          </cell>
          <cell r="DF87">
            <v>18598.803</v>
          </cell>
          <cell r="DG87">
            <v>12907.073200000001</v>
          </cell>
          <cell r="DH87">
            <v>7565.6189999999997</v>
          </cell>
          <cell r="DI87">
            <v>8476.2834999999995</v>
          </cell>
          <cell r="DJ87">
            <v>4290.6976000000004</v>
          </cell>
          <cell r="DK87">
            <v>7145.3004000000001</v>
          </cell>
          <cell r="DL87">
            <v>9702.1970999999994</v>
          </cell>
          <cell r="DM87">
            <v>12224.07</v>
          </cell>
          <cell r="DN87">
            <v>18563.767199999998</v>
          </cell>
          <cell r="DO87">
            <v>23292.294000000002</v>
          </cell>
          <cell r="DP87">
            <v>27582.966100000001</v>
          </cell>
          <cell r="DQ87">
            <v>24833.427299999999</v>
          </cell>
          <cell r="DR87">
            <v>18598.803</v>
          </cell>
          <cell r="DS87">
            <v>12907.073200000001</v>
          </cell>
          <cell r="DT87">
            <v>7565.6189999999997</v>
          </cell>
          <cell r="DU87">
            <v>8476.2834999999995</v>
          </cell>
          <cell r="DV87">
            <v>4284.4294</v>
          </cell>
          <cell r="DW87">
            <v>7389.7277999999997</v>
          </cell>
          <cell r="DX87">
            <v>9688.0920999999998</v>
          </cell>
          <cell r="DY87">
            <v>12206.282999999999</v>
          </cell>
          <cell r="DZ87">
            <v>18536.759999999998</v>
          </cell>
          <cell r="EA87">
            <v>23258.402999999998</v>
          </cell>
          <cell r="EB87">
            <v>27542.848999999998</v>
          </cell>
          <cell r="EC87">
            <v>24797.2968</v>
          </cell>
          <cell r="ED87">
            <v>18571.745999999999</v>
          </cell>
          <cell r="EE87">
            <v>12888.3058</v>
          </cell>
          <cell r="EF87">
            <v>7554.6090000000004</v>
          </cell>
          <cell r="EG87">
            <v>8463.9609999999993</v>
          </cell>
        </row>
        <row r="88">
          <cell r="B88" t="str">
            <v>S_RPS5_enXco_Shiloh_II_3-140</v>
          </cell>
          <cell r="C88">
            <v>33717.2647</v>
          </cell>
          <cell r="D88">
            <v>19763.708999999999</v>
          </cell>
          <cell r="E88">
            <v>22142.6738</v>
          </cell>
          <cell r="F88">
            <v>12466.6872</v>
          </cell>
          <cell r="G88">
            <v>20760.860400000001</v>
          </cell>
          <cell r="H88">
            <v>28190.005000000001</v>
          </cell>
          <cell r="I88">
            <v>35517.366000000002</v>
          </cell>
          <cell r="J88">
            <v>53937.550999999999</v>
          </cell>
          <cell r="K88">
            <v>67676.346000000005</v>
          </cell>
          <cell r="L88">
            <v>80143.047600000005</v>
          </cell>
          <cell r="M88">
            <v>72154.180200000003</v>
          </cell>
          <cell r="N88">
            <v>54039.315000000002</v>
          </cell>
          <cell r="O88">
            <v>37501.862500000003</v>
          </cell>
          <cell r="P88">
            <v>21982.092000000001</v>
          </cell>
          <cell r="Q88">
            <v>24628.089499999998</v>
          </cell>
          <cell r="R88">
            <v>12466.6872</v>
          </cell>
          <cell r="S88">
            <v>20760.860400000001</v>
          </cell>
          <cell r="T88">
            <v>28190.005000000001</v>
          </cell>
          <cell r="U88">
            <v>35517.366000000002</v>
          </cell>
          <cell r="V88">
            <v>53937.550999999999</v>
          </cell>
          <cell r="W88">
            <v>67676.346000000005</v>
          </cell>
          <cell r="X88">
            <v>80143.047600000005</v>
          </cell>
          <cell r="Y88">
            <v>72154.180200000003</v>
          </cell>
          <cell r="Z88">
            <v>54039.315000000002</v>
          </cell>
          <cell r="AA88">
            <v>37501.862500000003</v>
          </cell>
          <cell r="AB88">
            <v>21982.092000000001</v>
          </cell>
          <cell r="AC88">
            <v>24628.089499999998</v>
          </cell>
          <cell r="AD88">
            <v>12482.6708</v>
          </cell>
          <cell r="AE88">
            <v>21529.869699999999</v>
          </cell>
          <cell r="AF88">
            <v>28226.12</v>
          </cell>
          <cell r="AG88">
            <v>35562.860999999997</v>
          </cell>
          <cell r="AH88">
            <v>54006.643799999998</v>
          </cell>
          <cell r="AI88">
            <v>67763.054999999993</v>
          </cell>
          <cell r="AJ88">
            <v>80245.713399999993</v>
          </cell>
          <cell r="AK88">
            <v>72246.628400000001</v>
          </cell>
          <cell r="AL88">
            <v>54108.546000000002</v>
          </cell>
          <cell r="AM88">
            <v>37549.909399999997</v>
          </cell>
          <cell r="AN88">
            <v>22010.258999999998</v>
          </cell>
          <cell r="AO88">
            <v>24659.641299999999</v>
          </cell>
          <cell r="AP88">
            <v>12466.6872</v>
          </cell>
          <cell r="AQ88">
            <v>20760.860400000001</v>
          </cell>
          <cell r="AR88">
            <v>28190.005000000001</v>
          </cell>
          <cell r="AS88">
            <v>35517.366000000002</v>
          </cell>
          <cell r="AT88">
            <v>53937.550999999999</v>
          </cell>
          <cell r="AU88">
            <v>67676.346000000005</v>
          </cell>
          <cell r="AV88">
            <v>80143.047600000005</v>
          </cell>
          <cell r="AW88">
            <v>72154.180200000003</v>
          </cell>
          <cell r="AX88">
            <v>54039.315000000002</v>
          </cell>
          <cell r="AY88">
            <v>37501.862500000003</v>
          </cell>
          <cell r="AZ88">
            <v>21982.092000000001</v>
          </cell>
          <cell r="BA88">
            <v>24628.089499999998</v>
          </cell>
          <cell r="BB88">
            <v>12466.6872</v>
          </cell>
          <cell r="BC88">
            <v>20760.860400000001</v>
          </cell>
          <cell r="BD88">
            <v>28190.005000000001</v>
          </cell>
          <cell r="BE88">
            <v>35517.366000000002</v>
          </cell>
          <cell r="BF88">
            <v>53937.550999999999</v>
          </cell>
          <cell r="BG88">
            <v>67676.346000000005</v>
          </cell>
          <cell r="BH88">
            <v>80143.047600000005</v>
          </cell>
          <cell r="BI88">
            <v>72154.180200000003</v>
          </cell>
          <cell r="BJ88">
            <v>54039.315000000002</v>
          </cell>
          <cell r="BK88">
            <v>37501.862500000003</v>
          </cell>
          <cell r="BL88">
            <v>21982.092000000001</v>
          </cell>
          <cell r="BM88">
            <v>24628.089499999998</v>
          </cell>
          <cell r="BN88">
            <v>12466.6872</v>
          </cell>
          <cell r="BO88">
            <v>20760.860400000001</v>
          </cell>
          <cell r="BP88">
            <v>28190.005000000001</v>
          </cell>
          <cell r="BQ88">
            <v>35517.366000000002</v>
          </cell>
          <cell r="BR88">
            <v>53937.550999999999</v>
          </cell>
          <cell r="BS88">
            <v>67676.346000000005</v>
          </cell>
          <cell r="BT88">
            <v>80143.047600000005</v>
          </cell>
          <cell r="BU88">
            <v>72154.180200000003</v>
          </cell>
          <cell r="BV88">
            <v>54039.315000000002</v>
          </cell>
          <cell r="BW88">
            <v>37501.862500000003</v>
          </cell>
          <cell r="BX88">
            <v>21982.092000000001</v>
          </cell>
          <cell r="BY88">
            <v>24628.089499999998</v>
          </cell>
          <cell r="BZ88">
            <v>12482.6708</v>
          </cell>
          <cell r="CA88">
            <v>21529.869699999999</v>
          </cell>
          <cell r="CB88">
            <v>28226.12</v>
          </cell>
          <cell r="CC88">
            <v>35562.860999999997</v>
          </cell>
          <cell r="CD88">
            <v>54006.643799999998</v>
          </cell>
          <cell r="CE88">
            <v>67763.054999999993</v>
          </cell>
          <cell r="CF88">
            <v>80245.713399999993</v>
          </cell>
          <cell r="CG88">
            <v>72246.628400000001</v>
          </cell>
          <cell r="CH88">
            <v>54108.546000000002</v>
          </cell>
          <cell r="CI88">
            <v>37549.909399999997</v>
          </cell>
          <cell r="CJ88">
            <v>22010.258999999998</v>
          </cell>
          <cell r="CK88">
            <v>24659.641299999999</v>
          </cell>
          <cell r="CL88">
            <v>12466.6872</v>
          </cell>
          <cell r="CM88">
            <v>20760.860400000001</v>
          </cell>
          <cell r="CN88">
            <v>28190.005000000001</v>
          </cell>
          <cell r="CO88">
            <v>35517.366000000002</v>
          </cell>
          <cell r="CP88">
            <v>53937.550999999999</v>
          </cell>
          <cell r="CQ88">
            <v>67676.346000000005</v>
          </cell>
          <cell r="CR88">
            <v>80143.047600000005</v>
          </cell>
          <cell r="CS88">
            <v>72154.180200000003</v>
          </cell>
          <cell r="CT88">
            <v>54039.315000000002</v>
          </cell>
          <cell r="CU88">
            <v>37501.862500000003</v>
          </cell>
          <cell r="CV88">
            <v>21982.092000000001</v>
          </cell>
          <cell r="CW88">
            <v>24628.089499999998</v>
          </cell>
          <cell r="CX88">
            <v>12466.6872</v>
          </cell>
          <cell r="CY88">
            <v>20760.860400000001</v>
          </cell>
          <cell r="CZ88">
            <v>28190.005000000001</v>
          </cell>
          <cell r="DA88">
            <v>35517.366000000002</v>
          </cell>
          <cell r="DB88">
            <v>53937.550999999999</v>
          </cell>
          <cell r="DC88">
            <v>67676.346000000005</v>
          </cell>
          <cell r="DD88">
            <v>80143.047600000005</v>
          </cell>
          <cell r="DE88">
            <v>72154.180200000003</v>
          </cell>
          <cell r="DF88">
            <v>54039.315000000002</v>
          </cell>
          <cell r="DG88">
            <v>37501.862500000003</v>
          </cell>
          <cell r="DH88">
            <v>21982.092000000001</v>
          </cell>
          <cell r="DI88">
            <v>24628.089499999998</v>
          </cell>
          <cell r="DJ88">
            <v>12466.6872</v>
          </cell>
          <cell r="DK88">
            <v>20760.860400000001</v>
          </cell>
          <cell r="DL88">
            <v>28190.005000000001</v>
          </cell>
          <cell r="DM88">
            <v>35517.366000000002</v>
          </cell>
          <cell r="DN88">
            <v>53937.550999999999</v>
          </cell>
          <cell r="DO88">
            <v>67676.346000000005</v>
          </cell>
          <cell r="DP88">
            <v>80143.047600000005</v>
          </cell>
          <cell r="DQ88">
            <v>72154.180200000003</v>
          </cell>
          <cell r="DR88">
            <v>54039.315000000002</v>
          </cell>
          <cell r="DS88">
            <v>37501.862500000003</v>
          </cell>
          <cell r="DT88">
            <v>21982.092000000001</v>
          </cell>
          <cell r="DU88">
            <v>24628.089499999998</v>
          </cell>
          <cell r="DV88">
            <v>12482.6708</v>
          </cell>
          <cell r="DW88">
            <v>21529.869699999999</v>
          </cell>
          <cell r="DX88">
            <v>28226.12</v>
          </cell>
          <cell r="DY88">
            <v>35562.860999999997</v>
          </cell>
          <cell r="DZ88">
            <v>54006.643799999998</v>
          </cell>
          <cell r="EA88">
            <v>67763.054999999993</v>
          </cell>
          <cell r="EB88">
            <v>80245.713399999993</v>
          </cell>
          <cell r="EC88">
            <v>72246.628400000001</v>
          </cell>
          <cell r="ED88">
            <v>54108.546000000002</v>
          </cell>
          <cell r="EE88">
            <v>37549.909399999997</v>
          </cell>
          <cell r="EF88">
            <v>22010.258999999998</v>
          </cell>
          <cell r="EG88">
            <v>24659.641299999999</v>
          </cell>
        </row>
        <row r="89">
          <cell r="B89" t="str">
            <v>S_RPS5_Eviva_3-138</v>
          </cell>
          <cell r="AJ89">
            <v>94406.690100000007</v>
          </cell>
          <cell r="AK89">
            <v>87784.361600000004</v>
          </cell>
          <cell r="AL89">
            <v>67365.929999999993</v>
          </cell>
          <cell r="AM89">
            <v>54210.698199999999</v>
          </cell>
          <cell r="AN89">
            <v>26827.146000000001</v>
          </cell>
          <cell r="AO89">
            <v>19404.9584</v>
          </cell>
          <cell r="AP89">
            <v>18538.024799999999</v>
          </cell>
          <cell r="AQ89">
            <v>27767.1548</v>
          </cell>
          <cell r="AR89">
            <v>46036.0726</v>
          </cell>
          <cell r="AS89">
            <v>62849.858999999997</v>
          </cell>
          <cell r="AT89">
            <v>96552.169099999999</v>
          </cell>
          <cell r="AU89">
            <v>97175.088000000003</v>
          </cell>
          <cell r="AV89">
            <v>94698.369099999996</v>
          </cell>
          <cell r="AW89">
            <v>88055.580600000001</v>
          </cell>
          <cell r="AX89">
            <v>67574.063999999998</v>
          </cell>
          <cell r="AY89">
            <v>54378.181900000003</v>
          </cell>
          <cell r="AZ89">
            <v>26910.024000000001</v>
          </cell>
          <cell r="BA89">
            <v>19464.918600000001</v>
          </cell>
          <cell r="BB89">
            <v>18538.024799999999</v>
          </cell>
          <cell r="BC89">
            <v>27767.1548</v>
          </cell>
          <cell r="BD89">
            <v>46036.0726</v>
          </cell>
          <cell r="BE89">
            <v>62849.858999999997</v>
          </cell>
          <cell r="BF89">
            <v>96552.169099999999</v>
          </cell>
          <cell r="BG89">
            <v>97175.088000000003</v>
          </cell>
          <cell r="BH89">
            <v>94698.369099999996</v>
          </cell>
          <cell r="BI89">
            <v>88055.580600000001</v>
          </cell>
          <cell r="BJ89">
            <v>67574.063999999998</v>
          </cell>
          <cell r="BK89">
            <v>54378.181900000003</v>
          </cell>
          <cell r="BL89">
            <v>26910.024000000001</v>
          </cell>
          <cell r="BM89">
            <v>19464.918600000001</v>
          </cell>
          <cell r="BN89">
            <v>18538.024799999999</v>
          </cell>
          <cell r="BO89">
            <v>27767.1548</v>
          </cell>
          <cell r="BP89">
            <v>46036.0726</v>
          </cell>
          <cell r="BQ89">
            <v>62849.858999999997</v>
          </cell>
          <cell r="BR89">
            <v>96552.169099999999</v>
          </cell>
          <cell r="BS89">
            <v>97175.088000000003</v>
          </cell>
          <cell r="BT89">
            <v>94698.369099999996</v>
          </cell>
          <cell r="BU89">
            <v>88055.580600000001</v>
          </cell>
          <cell r="BV89">
            <v>67574.063999999998</v>
          </cell>
          <cell r="BW89">
            <v>54378.181900000003</v>
          </cell>
          <cell r="BX89">
            <v>26910.024000000001</v>
          </cell>
          <cell r="BY89">
            <v>19464.918600000001</v>
          </cell>
          <cell r="BZ89">
            <v>18562.508600000001</v>
          </cell>
          <cell r="CA89">
            <v>28796.837599999999</v>
          </cell>
          <cell r="CB89">
            <v>46096.897700000001</v>
          </cell>
          <cell r="CC89">
            <v>62932.896000000001</v>
          </cell>
          <cell r="CD89">
            <v>96679.721699999995</v>
          </cell>
          <cell r="CE89">
            <v>97303.460999999996</v>
          </cell>
          <cell r="CF89">
            <v>94823.469599999997</v>
          </cell>
          <cell r="CG89">
            <v>88171.908100000001</v>
          </cell>
          <cell r="CH89">
            <v>67663.338000000003</v>
          </cell>
          <cell r="CI89">
            <v>54450.024400000002</v>
          </cell>
          <cell r="CJ89">
            <v>26945.582999999999</v>
          </cell>
          <cell r="CK89">
            <v>19490.63</v>
          </cell>
          <cell r="CL89">
            <v>18538.024799999999</v>
          </cell>
          <cell r="CM89">
            <v>27767.1548</v>
          </cell>
          <cell r="CN89">
            <v>46036.0726</v>
          </cell>
          <cell r="CO89">
            <v>62849.858999999997</v>
          </cell>
          <cell r="CP89">
            <v>96552.169099999999</v>
          </cell>
          <cell r="CQ89">
            <v>97175.088000000003</v>
          </cell>
          <cell r="CR89">
            <v>94698.369099999996</v>
          </cell>
          <cell r="CS89">
            <v>88055.580600000001</v>
          </cell>
          <cell r="CT89">
            <v>67574.063999999998</v>
          </cell>
          <cell r="CU89">
            <v>54378.181900000003</v>
          </cell>
          <cell r="CV89">
            <v>26910.024000000001</v>
          </cell>
          <cell r="CW89">
            <v>19464.918600000001</v>
          </cell>
          <cell r="CX89">
            <v>18538.024799999999</v>
          </cell>
          <cell r="CY89">
            <v>27767.1548</v>
          </cell>
          <cell r="CZ89">
            <v>46036.0726</v>
          </cell>
          <cell r="DA89">
            <v>62849.858999999997</v>
          </cell>
          <cell r="DB89">
            <v>96552.169099999999</v>
          </cell>
          <cell r="DC89">
            <v>97175.088000000003</v>
          </cell>
          <cell r="DD89">
            <v>94698.369099999996</v>
          </cell>
          <cell r="DE89">
            <v>88055.580600000001</v>
          </cell>
          <cell r="DF89">
            <v>67574.063999999998</v>
          </cell>
          <cell r="DG89">
            <v>54378.181900000003</v>
          </cell>
          <cell r="DH89">
            <v>26910.024000000001</v>
          </cell>
          <cell r="DI89">
            <v>19464.918600000001</v>
          </cell>
          <cell r="DJ89">
            <v>18538.024799999999</v>
          </cell>
          <cell r="DK89">
            <v>27767.1548</v>
          </cell>
          <cell r="DL89">
            <v>46036.0726</v>
          </cell>
          <cell r="DM89">
            <v>62849.858999999997</v>
          </cell>
          <cell r="DN89">
            <v>96552.169099999999</v>
          </cell>
          <cell r="DO89">
            <v>97175.088000000003</v>
          </cell>
          <cell r="DP89">
            <v>94698.369099999996</v>
          </cell>
          <cell r="DQ89">
            <v>88055.580600000001</v>
          </cell>
          <cell r="DR89">
            <v>67574.063999999998</v>
          </cell>
          <cell r="DS89">
            <v>54378.181900000003</v>
          </cell>
          <cell r="DT89">
            <v>26910.024000000001</v>
          </cell>
          <cell r="DU89">
            <v>19464.918600000001</v>
          </cell>
          <cell r="DV89">
            <v>18562.508600000001</v>
          </cell>
          <cell r="DW89">
            <v>28796.837599999999</v>
          </cell>
          <cell r="DX89">
            <v>46096.897700000001</v>
          </cell>
          <cell r="DY89">
            <v>62932.896000000001</v>
          </cell>
          <cell r="DZ89">
            <v>96679.721699999995</v>
          </cell>
          <cell r="EA89">
            <v>97303.460999999996</v>
          </cell>
          <cell r="EB89">
            <v>94823.469599999997</v>
          </cell>
          <cell r="EC89">
            <v>88171.908100000001</v>
          </cell>
          <cell r="ED89">
            <v>67663.338000000003</v>
          </cell>
          <cell r="EE89">
            <v>54450.024400000002</v>
          </cell>
          <cell r="EF89">
            <v>26945.582999999999</v>
          </cell>
          <cell r="EG89">
            <v>19490.63</v>
          </cell>
        </row>
        <row r="90">
          <cell r="B90" t="str">
            <v>S_RPS5_PacifiCorp_3-107</v>
          </cell>
          <cell r="F90">
            <v>23827.84</v>
          </cell>
          <cell r="G90">
            <v>21521.919999999998</v>
          </cell>
          <cell r="H90">
            <v>23827.84</v>
          </cell>
          <cell r="I90">
            <v>17294.400000000001</v>
          </cell>
          <cell r="J90">
            <v>17870.88</v>
          </cell>
          <cell r="K90">
            <v>17294.400000000001</v>
          </cell>
          <cell r="L90">
            <v>5956.96</v>
          </cell>
          <cell r="M90">
            <v>5956.96</v>
          </cell>
          <cell r="N90">
            <v>5764.8</v>
          </cell>
          <cell r="O90">
            <v>23827.84</v>
          </cell>
          <cell r="P90">
            <v>23059.200000000001</v>
          </cell>
          <cell r="Q90">
            <v>23827.84</v>
          </cell>
          <cell r="R90">
            <v>23827.84</v>
          </cell>
          <cell r="S90">
            <v>21521.919999999998</v>
          </cell>
          <cell r="T90">
            <v>23827.84</v>
          </cell>
          <cell r="U90">
            <v>17294.400000000001</v>
          </cell>
          <cell r="V90">
            <v>17870.88</v>
          </cell>
          <cell r="W90">
            <v>17294.400000000001</v>
          </cell>
          <cell r="X90">
            <v>5956.96</v>
          </cell>
          <cell r="Y90">
            <v>5956.96</v>
          </cell>
          <cell r="Z90">
            <v>5764.8</v>
          </cell>
          <cell r="AA90">
            <v>23827.84</v>
          </cell>
          <cell r="AB90">
            <v>23059.200000000001</v>
          </cell>
          <cell r="AC90">
            <v>23827.84</v>
          </cell>
        </row>
        <row r="91">
          <cell r="B91" t="str">
            <v>S_RPS6_eSolar_3-147</v>
          </cell>
          <cell r="AG91">
            <v>16523.232</v>
          </cell>
          <cell r="AH91">
            <v>18974.988399999998</v>
          </cell>
          <cell r="AI91">
            <v>20593.971000000001</v>
          </cell>
          <cell r="AJ91">
            <v>21886.495999999999</v>
          </cell>
          <cell r="AK91">
            <v>18730.398399999998</v>
          </cell>
          <cell r="AL91">
            <v>16173.633</v>
          </cell>
          <cell r="AM91">
            <v>12338.564200000001</v>
          </cell>
          <cell r="AN91">
            <v>10500.981</v>
          </cell>
          <cell r="AO91">
            <v>8849.2383000000009</v>
          </cell>
          <cell r="AP91">
            <v>7067.1815999999999</v>
          </cell>
          <cell r="AQ91">
            <v>8073.6459999999997</v>
          </cell>
          <cell r="AR91">
            <v>13773.7309</v>
          </cell>
          <cell r="AS91">
            <v>18726.3</v>
          </cell>
          <cell r="AT91">
            <v>21504.9542</v>
          </cell>
          <cell r="AU91">
            <v>23339.795999999998</v>
          </cell>
          <cell r="AV91">
            <v>24804.65</v>
          </cell>
          <cell r="AW91">
            <v>21227.752199999999</v>
          </cell>
          <cell r="AX91">
            <v>18330.09</v>
          </cell>
          <cell r="AY91">
            <v>13983.684600000001</v>
          </cell>
          <cell r="AZ91">
            <v>11901.093000000001</v>
          </cell>
          <cell r="BA91">
            <v>10029.116900000001</v>
          </cell>
          <cell r="BB91">
            <v>7067.1815999999999</v>
          </cell>
          <cell r="BC91">
            <v>8073.6459999999997</v>
          </cell>
          <cell r="BD91">
            <v>13773.7309</v>
          </cell>
          <cell r="BE91">
            <v>18726.3</v>
          </cell>
          <cell r="BF91">
            <v>21504.9542</v>
          </cell>
          <cell r="BG91">
            <v>23339.795999999998</v>
          </cell>
          <cell r="BH91">
            <v>24804.65</v>
          </cell>
          <cell r="BI91">
            <v>21227.752199999999</v>
          </cell>
          <cell r="BJ91">
            <v>18330.09</v>
          </cell>
          <cell r="BK91">
            <v>13983.684600000001</v>
          </cell>
          <cell r="BL91">
            <v>11901.093000000001</v>
          </cell>
          <cell r="BM91">
            <v>10029.116900000001</v>
          </cell>
          <cell r="BN91">
            <v>7067.1815999999999</v>
          </cell>
          <cell r="BO91">
            <v>8073.6459999999997</v>
          </cell>
          <cell r="BP91">
            <v>13773.7309</v>
          </cell>
          <cell r="BQ91">
            <v>18726.3</v>
          </cell>
          <cell r="BR91">
            <v>21504.9542</v>
          </cell>
          <cell r="BS91">
            <v>23339.795999999998</v>
          </cell>
          <cell r="BT91">
            <v>24804.65</v>
          </cell>
          <cell r="BU91">
            <v>21227.752199999999</v>
          </cell>
          <cell r="BV91">
            <v>18330.09</v>
          </cell>
          <cell r="BW91">
            <v>13983.684600000001</v>
          </cell>
          <cell r="BX91">
            <v>11901.093000000001</v>
          </cell>
          <cell r="BY91">
            <v>10029.116900000001</v>
          </cell>
          <cell r="BZ91">
            <v>7056.6229999999996</v>
          </cell>
          <cell r="CA91">
            <v>8349.5030999999999</v>
          </cell>
          <cell r="CB91">
            <v>13753.15</v>
          </cell>
          <cell r="CC91">
            <v>18698.330999999998</v>
          </cell>
          <cell r="CD91">
            <v>21472.8289</v>
          </cell>
          <cell r="CE91">
            <v>23304.938999999998</v>
          </cell>
          <cell r="CF91">
            <v>24767.601900000001</v>
          </cell>
          <cell r="CG91">
            <v>21196.039199999999</v>
          </cell>
          <cell r="CH91">
            <v>18302.705999999998</v>
          </cell>
          <cell r="CI91">
            <v>13962.803</v>
          </cell>
          <cell r="CJ91">
            <v>11883.315000000001</v>
          </cell>
          <cell r="CK91">
            <v>10014.137699999999</v>
          </cell>
          <cell r="CL91">
            <v>7067.1815999999999</v>
          </cell>
          <cell r="CM91">
            <v>8073.6459999999997</v>
          </cell>
          <cell r="CN91">
            <v>13773.7309</v>
          </cell>
          <cell r="CO91">
            <v>18726.3</v>
          </cell>
          <cell r="CP91">
            <v>21504.9542</v>
          </cell>
          <cell r="CQ91">
            <v>23339.795999999998</v>
          </cell>
          <cell r="CR91">
            <v>24804.65</v>
          </cell>
          <cell r="CS91">
            <v>21227.752199999999</v>
          </cell>
          <cell r="CT91">
            <v>18330.09</v>
          </cell>
          <cell r="CU91">
            <v>13983.684600000001</v>
          </cell>
          <cell r="CV91">
            <v>11901.093000000001</v>
          </cell>
          <cell r="CW91">
            <v>10029.116900000001</v>
          </cell>
          <cell r="CX91">
            <v>7067.1815999999999</v>
          </cell>
          <cell r="CY91">
            <v>8073.6459999999997</v>
          </cell>
          <cell r="CZ91">
            <v>13773.7309</v>
          </cell>
          <cell r="DA91">
            <v>18726.3</v>
          </cell>
          <cell r="DB91">
            <v>21504.9542</v>
          </cell>
          <cell r="DC91">
            <v>23339.795999999998</v>
          </cell>
          <cell r="DD91">
            <v>24804.65</v>
          </cell>
          <cell r="DE91">
            <v>21227.752199999999</v>
          </cell>
          <cell r="DF91">
            <v>18330.09</v>
          </cell>
          <cell r="DG91">
            <v>13983.684600000001</v>
          </cell>
          <cell r="DH91">
            <v>11901.093000000001</v>
          </cell>
          <cell r="DI91">
            <v>10029.116900000001</v>
          </cell>
          <cell r="DJ91">
            <v>7067.1815999999999</v>
          </cell>
          <cell r="DK91">
            <v>8073.6459999999997</v>
          </cell>
          <cell r="DL91">
            <v>13773.7309</v>
          </cell>
          <cell r="DM91">
            <v>18726.3</v>
          </cell>
          <cell r="DN91">
            <v>21504.9542</v>
          </cell>
          <cell r="DO91">
            <v>23339.795999999998</v>
          </cell>
          <cell r="DP91">
            <v>24804.65</v>
          </cell>
          <cell r="DQ91">
            <v>21227.752199999999</v>
          </cell>
          <cell r="DR91">
            <v>18330.09</v>
          </cell>
          <cell r="DS91">
            <v>13983.684600000001</v>
          </cell>
          <cell r="DT91">
            <v>11901.093000000001</v>
          </cell>
          <cell r="DU91">
            <v>10029.116900000001</v>
          </cell>
          <cell r="DV91">
            <v>7056.6229999999996</v>
          </cell>
          <cell r="DW91">
            <v>8349.5030999999999</v>
          </cell>
          <cell r="DX91">
            <v>13753.15</v>
          </cell>
          <cell r="DY91">
            <v>18698.330999999998</v>
          </cell>
          <cell r="DZ91">
            <v>21472.8289</v>
          </cell>
          <cell r="EA91">
            <v>23304.938999999998</v>
          </cell>
          <cell r="EB91">
            <v>24767.601900000001</v>
          </cell>
          <cell r="EC91">
            <v>21196.039199999999</v>
          </cell>
          <cell r="ED91">
            <v>18302.705999999998</v>
          </cell>
          <cell r="EE91">
            <v>13962.803</v>
          </cell>
          <cell r="EF91">
            <v>11883.315000000001</v>
          </cell>
          <cell r="EG91">
            <v>10014.137699999999</v>
          </cell>
        </row>
        <row r="92">
          <cell r="B92" t="str">
            <v>S_RPS6_Klondike_Iberdrola_3-146</v>
          </cell>
          <cell r="C92">
            <v>14488.9164</v>
          </cell>
          <cell r="D92">
            <v>9923.8889999999992</v>
          </cell>
          <cell r="E92">
            <v>10982.841200000001</v>
          </cell>
          <cell r="F92">
            <v>14584.418100000001</v>
          </cell>
          <cell r="G92">
            <v>13917.293600000001</v>
          </cell>
          <cell r="H92">
            <v>20109.042799999999</v>
          </cell>
          <cell r="I92">
            <v>22502.207999999999</v>
          </cell>
          <cell r="J92">
            <v>27870.940600000002</v>
          </cell>
          <cell r="K92">
            <v>30087.609</v>
          </cell>
          <cell r="L92">
            <v>32472.273700000002</v>
          </cell>
          <cell r="M92">
            <v>30098.337100000001</v>
          </cell>
          <cell r="N92">
            <v>23102.805</v>
          </cell>
          <cell r="O92">
            <v>20571.637200000001</v>
          </cell>
          <cell r="P92">
            <v>14090.106</v>
          </cell>
          <cell r="Q92">
            <v>15593.626200000001</v>
          </cell>
          <cell r="R92">
            <v>14584.418100000001</v>
          </cell>
          <cell r="S92">
            <v>13917.293600000001</v>
          </cell>
          <cell r="T92">
            <v>20109.042799999999</v>
          </cell>
          <cell r="U92">
            <v>22502.207999999999</v>
          </cell>
          <cell r="V92">
            <v>27870.940600000002</v>
          </cell>
          <cell r="W92">
            <v>30087.609</v>
          </cell>
          <cell r="X92">
            <v>32472.273700000002</v>
          </cell>
          <cell r="Y92">
            <v>30098.337100000001</v>
          </cell>
          <cell r="Z92">
            <v>23102.805</v>
          </cell>
          <cell r="AA92">
            <v>20571.637200000001</v>
          </cell>
          <cell r="AB92">
            <v>14090.106</v>
          </cell>
          <cell r="AC92">
            <v>15593.626200000001</v>
          </cell>
          <cell r="AD92">
            <v>14596.9948</v>
          </cell>
          <cell r="AE92">
            <v>14426.7808</v>
          </cell>
          <cell r="AF92">
            <v>20126.393499999998</v>
          </cell>
          <cell r="AG92">
            <v>22521.615000000002</v>
          </cell>
          <cell r="AH92">
            <v>27894.981100000001</v>
          </cell>
          <cell r="AI92">
            <v>30113.564999999999</v>
          </cell>
          <cell r="AJ92">
            <v>32500.276000000002</v>
          </cell>
          <cell r="AK92">
            <v>30124.2965</v>
          </cell>
          <cell r="AL92">
            <v>23122.734</v>
          </cell>
          <cell r="AM92">
            <v>20589.369200000001</v>
          </cell>
          <cell r="AN92">
            <v>14102.262000000001</v>
          </cell>
          <cell r="AO92">
            <v>15607.0833</v>
          </cell>
          <cell r="AP92">
            <v>14584.418100000001</v>
          </cell>
          <cell r="AQ92">
            <v>13917.293600000001</v>
          </cell>
          <cell r="AR92">
            <v>20109.042799999999</v>
          </cell>
          <cell r="AS92">
            <v>22502.207999999999</v>
          </cell>
          <cell r="AT92">
            <v>27870.940600000002</v>
          </cell>
          <cell r="AU92">
            <v>30087.609</v>
          </cell>
          <cell r="AV92">
            <v>32472.273700000002</v>
          </cell>
          <cell r="AW92">
            <v>30098.337100000001</v>
          </cell>
          <cell r="AX92">
            <v>23102.805</v>
          </cell>
          <cell r="AY92">
            <v>20571.637200000001</v>
          </cell>
          <cell r="AZ92">
            <v>14090.106</v>
          </cell>
          <cell r="BA92">
            <v>15593.626200000001</v>
          </cell>
          <cell r="BB92">
            <v>14584.418100000001</v>
          </cell>
          <cell r="BC92">
            <v>13917.293600000001</v>
          </cell>
          <cell r="BD92">
            <v>20109.042799999999</v>
          </cell>
          <cell r="BE92">
            <v>22502.207999999999</v>
          </cell>
          <cell r="BF92">
            <v>27870.940600000002</v>
          </cell>
          <cell r="BG92">
            <v>30087.609</v>
          </cell>
          <cell r="BH92">
            <v>32472.273700000002</v>
          </cell>
          <cell r="BI92">
            <v>30098.337100000001</v>
          </cell>
          <cell r="BJ92">
            <v>23102.805</v>
          </cell>
          <cell r="BK92">
            <v>20571.637200000001</v>
          </cell>
          <cell r="BL92">
            <v>14090.106</v>
          </cell>
          <cell r="BM92">
            <v>15593.626200000001</v>
          </cell>
          <cell r="BN92">
            <v>14584.418100000001</v>
          </cell>
          <cell r="BO92">
            <v>13917.293600000001</v>
          </cell>
          <cell r="BP92">
            <v>20109.042799999999</v>
          </cell>
          <cell r="BQ92">
            <v>22502.207999999999</v>
          </cell>
          <cell r="BR92">
            <v>27870.940600000002</v>
          </cell>
          <cell r="BS92">
            <v>30087.609</v>
          </cell>
          <cell r="BT92">
            <v>32472.273700000002</v>
          </cell>
          <cell r="BU92">
            <v>30098.337100000001</v>
          </cell>
          <cell r="BV92">
            <v>23102.805</v>
          </cell>
          <cell r="BW92">
            <v>20571.637200000001</v>
          </cell>
          <cell r="BX92">
            <v>14090.106</v>
          </cell>
          <cell r="BY92">
            <v>15593.626200000001</v>
          </cell>
          <cell r="BZ92">
            <v>14596.9948</v>
          </cell>
          <cell r="CA92">
            <v>14426.7808</v>
          </cell>
          <cell r="CB92">
            <v>20126.393499999998</v>
          </cell>
          <cell r="CC92">
            <v>22521.615000000002</v>
          </cell>
          <cell r="CD92">
            <v>27894.981100000001</v>
          </cell>
          <cell r="CE92">
            <v>30113.564999999999</v>
          </cell>
          <cell r="CF92">
            <v>32500.276000000002</v>
          </cell>
          <cell r="CG92">
            <v>30124.2965</v>
          </cell>
          <cell r="CH92">
            <v>23122.734</v>
          </cell>
          <cell r="CI92">
            <v>20589.369200000001</v>
          </cell>
          <cell r="CJ92">
            <v>14102.262000000001</v>
          </cell>
          <cell r="CK92">
            <v>15607.0833</v>
          </cell>
          <cell r="CL92">
            <v>14584.418100000001</v>
          </cell>
          <cell r="CM92">
            <v>13917.293600000001</v>
          </cell>
          <cell r="CN92">
            <v>20109.042799999999</v>
          </cell>
          <cell r="CO92">
            <v>22502.207999999999</v>
          </cell>
          <cell r="CP92">
            <v>27870.940600000002</v>
          </cell>
          <cell r="CQ92">
            <v>30087.609</v>
          </cell>
          <cell r="CR92">
            <v>32472.273700000002</v>
          </cell>
          <cell r="CS92">
            <v>30098.337100000001</v>
          </cell>
          <cell r="CT92">
            <v>23102.805</v>
          </cell>
          <cell r="CU92">
            <v>20571.637200000001</v>
          </cell>
          <cell r="CV92">
            <v>14090.106</v>
          </cell>
          <cell r="CW92">
            <v>15593.626200000001</v>
          </cell>
          <cell r="CX92">
            <v>14584.418100000001</v>
          </cell>
          <cell r="CY92">
            <v>13917.293600000001</v>
          </cell>
          <cell r="CZ92">
            <v>20109.042799999999</v>
          </cell>
          <cell r="DA92">
            <v>22502.207999999999</v>
          </cell>
          <cell r="DB92">
            <v>27870.940600000002</v>
          </cell>
          <cell r="DC92">
            <v>30087.609</v>
          </cell>
          <cell r="DD92">
            <v>32472.273700000002</v>
          </cell>
          <cell r="DE92">
            <v>30098.337100000001</v>
          </cell>
          <cell r="DF92">
            <v>23102.805</v>
          </cell>
          <cell r="DG92">
            <v>20571.637200000001</v>
          </cell>
          <cell r="DH92">
            <v>14090.106</v>
          </cell>
          <cell r="DI92">
            <v>15593.626200000001</v>
          </cell>
          <cell r="DJ92">
            <v>17248.675899999998</v>
          </cell>
        </row>
        <row r="93">
          <cell r="B93" t="str">
            <v>S_RPS6_OptiSolar_3-144</v>
          </cell>
          <cell r="AD93">
            <v>8292.9991000000009</v>
          </cell>
          <cell r="AE93">
            <v>11453.1672</v>
          </cell>
          <cell r="AF93">
            <v>16898.230200000002</v>
          </cell>
          <cell r="AG93">
            <v>22400.091</v>
          </cell>
          <cell r="AH93">
            <v>27090.397799999999</v>
          </cell>
          <cell r="AI93">
            <v>29599.683000000001</v>
          </cell>
          <cell r="AJ93">
            <v>31483.076099999998</v>
          </cell>
          <cell r="AK93">
            <v>31778.6859</v>
          </cell>
          <cell r="AL93">
            <v>27962.171999999999</v>
          </cell>
          <cell r="AM93">
            <v>24996.118399999999</v>
          </cell>
          <cell r="AN93">
            <v>18670.287</v>
          </cell>
          <cell r="AO93">
            <v>15275.0175</v>
          </cell>
          <cell r="AP93">
            <v>22136.678400000001</v>
          </cell>
          <cell r="AQ93">
            <v>28175.968799999999</v>
          </cell>
          <cell r="AR93">
            <v>41320.724600000001</v>
          </cell>
          <cell r="AS93">
            <v>52802.379000000001</v>
          </cell>
          <cell r="AT93">
            <v>61791.645900000003</v>
          </cell>
          <cell r="AU93">
            <v>65539.035000000003</v>
          </cell>
          <cell r="AV93">
            <v>67854.505000000005</v>
          </cell>
          <cell r="AW93">
            <v>66860.892999999996</v>
          </cell>
          <cell r="AX93">
            <v>57713.756999999998</v>
          </cell>
          <cell r="AY93">
            <v>50687.104899999998</v>
          </cell>
          <cell r="AZ93">
            <v>37244.603999999999</v>
          </cell>
          <cell r="BA93">
            <v>30033.522300000001</v>
          </cell>
          <cell r="BB93">
            <v>50011.531199999998</v>
          </cell>
          <cell r="BC93">
            <v>61132.663200000003</v>
          </cell>
          <cell r="BD93">
            <v>86234.6685</v>
          </cell>
          <cell r="BE93">
            <v>106149.66</v>
          </cell>
          <cell r="BF93">
            <v>119820.7536</v>
          </cell>
          <cell r="BG93">
            <v>122739.636</v>
          </cell>
          <cell r="BH93">
            <v>122872.44319999999</v>
          </cell>
          <cell r="BI93">
            <v>117196.4641</v>
          </cell>
          <cell r="BJ93">
            <v>98024.28</v>
          </cell>
          <cell r="BK93">
            <v>83499.1541</v>
          </cell>
          <cell r="BL93">
            <v>59562.339</v>
          </cell>
          <cell r="BM93">
            <v>46632.986900000004</v>
          </cell>
          <cell r="BN93">
            <v>53375.685299999997</v>
          </cell>
          <cell r="BO93">
            <v>65244.9084</v>
          </cell>
          <cell r="BP93">
            <v>92035.466</v>
          </cell>
          <cell r="BQ93">
            <v>113290.092</v>
          </cell>
          <cell r="BR93">
            <v>127880.8094</v>
          </cell>
          <cell r="BS93">
            <v>130996.038</v>
          </cell>
          <cell r="BT93">
            <v>131137.78719999999</v>
          </cell>
          <cell r="BU93">
            <v>125079.98729999999</v>
          </cell>
          <cell r="BV93">
            <v>104618.139</v>
          </cell>
          <cell r="BW93">
            <v>89115.948000000004</v>
          </cell>
          <cell r="BX93">
            <v>63568.955999999998</v>
          </cell>
          <cell r="BY93">
            <v>49769.873800000001</v>
          </cell>
          <cell r="BZ93">
            <v>53123.267800000001</v>
          </cell>
          <cell r="CA93">
            <v>67255.521099999998</v>
          </cell>
          <cell r="CB93">
            <v>91600.225999999995</v>
          </cell>
          <cell r="CC93">
            <v>112754.337</v>
          </cell>
          <cell r="CD93">
            <v>127276.0521</v>
          </cell>
          <cell r="CE93">
            <v>130376.54700000001</v>
          </cell>
          <cell r="CF93">
            <v>130517.6229</v>
          </cell>
          <cell r="CG93">
            <v>124488.4794</v>
          </cell>
          <cell r="CH93">
            <v>104123.394</v>
          </cell>
          <cell r="CI93">
            <v>88694.512300000002</v>
          </cell>
          <cell r="CJ93">
            <v>63268.332000000002</v>
          </cell>
          <cell r="CK93">
            <v>49534.509400000003</v>
          </cell>
          <cell r="CL93">
            <v>53058.741300000002</v>
          </cell>
          <cell r="CM93">
            <v>64857.478000000003</v>
          </cell>
          <cell r="CN93">
            <v>91488.960800000001</v>
          </cell>
          <cell r="CO93">
            <v>112617.372</v>
          </cell>
          <cell r="CP93">
            <v>127121.4458</v>
          </cell>
          <cell r="CQ93">
            <v>130218.18</v>
          </cell>
          <cell r="CR93">
            <v>130359.0765</v>
          </cell>
          <cell r="CS93">
            <v>124337.2583</v>
          </cell>
          <cell r="CT93">
            <v>103996.914</v>
          </cell>
          <cell r="CU93">
            <v>88586.774900000004</v>
          </cell>
          <cell r="CV93">
            <v>63191.483999999997</v>
          </cell>
          <cell r="CW93">
            <v>49474.335299999999</v>
          </cell>
          <cell r="CX93">
            <v>52700.331700000002</v>
          </cell>
          <cell r="CY93">
            <v>64419.3704</v>
          </cell>
          <cell r="CZ93">
            <v>90870.947899999999</v>
          </cell>
          <cell r="DA93">
            <v>111856.63800000001</v>
          </cell>
          <cell r="DB93">
            <v>126262.7334</v>
          </cell>
          <cell r="DC93">
            <v>129338.54700000001</v>
          </cell>
          <cell r="DD93">
            <v>129478.50599999999</v>
          </cell>
          <cell r="DE93">
            <v>123497.3536</v>
          </cell>
          <cell r="DF93">
            <v>103294.40700000001</v>
          </cell>
          <cell r="DG93">
            <v>87988.363299999997</v>
          </cell>
          <cell r="DH93">
            <v>62764.623</v>
          </cell>
          <cell r="DI93">
            <v>49140.139799999997</v>
          </cell>
          <cell r="DJ93">
            <v>52432.169300000001</v>
          </cell>
          <cell r="DK93">
            <v>64091.585599999999</v>
          </cell>
          <cell r="DL93">
            <v>90408.576700000005</v>
          </cell>
          <cell r="DM93">
            <v>111287.481</v>
          </cell>
          <cell r="DN93">
            <v>125620.2739</v>
          </cell>
          <cell r="DO93">
            <v>128680.443</v>
          </cell>
          <cell r="DP93">
            <v>128819.67849999999</v>
          </cell>
          <cell r="DQ93">
            <v>122868.9743</v>
          </cell>
          <cell r="DR93">
            <v>102768.822</v>
          </cell>
          <cell r="DS93">
            <v>87540.661300000007</v>
          </cell>
          <cell r="DT93">
            <v>62445.254999999997</v>
          </cell>
          <cell r="DU93">
            <v>48890.1031</v>
          </cell>
          <cell r="DV93">
            <v>52068.747000000003</v>
          </cell>
          <cell r="DW93">
            <v>65920.465500000006</v>
          </cell>
          <cell r="DX93">
            <v>89781.911699999997</v>
          </cell>
          <cell r="DY93">
            <v>110516.1</v>
          </cell>
          <cell r="DZ93">
            <v>124749.5583</v>
          </cell>
          <cell r="EA93">
            <v>127788.51</v>
          </cell>
          <cell r="EB93">
            <v>127926.7824</v>
          </cell>
          <cell r="EC93">
            <v>122017.32369999999</v>
          </cell>
          <cell r="ED93">
            <v>102056.493</v>
          </cell>
          <cell r="EE93">
            <v>86933.882800000007</v>
          </cell>
          <cell r="EF93">
            <v>62012.427000000003</v>
          </cell>
          <cell r="EG93">
            <v>48551.226600000002</v>
          </cell>
        </row>
        <row r="94">
          <cell r="B94" t="str">
            <v>S_RPS6_WestRenPower_3-143</v>
          </cell>
          <cell r="AD94">
            <v>4548.7416000000003</v>
          </cell>
          <cell r="AE94">
            <v>4255.2744000000002</v>
          </cell>
          <cell r="AF94">
            <v>4491.6023999999998</v>
          </cell>
          <cell r="AG94">
            <v>4271.1840000000002</v>
          </cell>
          <cell r="AH94">
            <v>4290.6480000000001</v>
          </cell>
          <cell r="AI94">
            <v>4007.94</v>
          </cell>
          <cell r="AJ94">
            <v>3990.4036999999998</v>
          </cell>
          <cell r="AK94">
            <v>4020.2102</v>
          </cell>
          <cell r="AL94">
            <v>4046.9940000000001</v>
          </cell>
          <cell r="AM94">
            <v>4395.924</v>
          </cell>
          <cell r="AN94">
            <v>4380.0479999999998</v>
          </cell>
          <cell r="AO94">
            <v>4548.7416000000003</v>
          </cell>
          <cell r="AP94">
            <v>6319.4615999999996</v>
          </cell>
          <cell r="AQ94">
            <v>5707.9008000000003</v>
          </cell>
          <cell r="AR94">
            <v>6240.0024000000003</v>
          </cell>
          <cell r="AS94">
            <v>5933.808</v>
          </cell>
          <cell r="AT94">
            <v>5960.8536000000004</v>
          </cell>
          <cell r="AU94">
            <v>5568.0959999999995</v>
          </cell>
          <cell r="AV94">
            <v>5543.7175999999999</v>
          </cell>
          <cell r="AW94">
            <v>5585.1305000000002</v>
          </cell>
          <cell r="AX94">
            <v>5622.3540000000003</v>
          </cell>
          <cell r="AY94">
            <v>6107.1239999999998</v>
          </cell>
          <cell r="AZ94">
            <v>6085.08</v>
          </cell>
          <cell r="BA94">
            <v>6319.4615999999996</v>
          </cell>
          <cell r="BB94">
            <v>6319.4615999999996</v>
          </cell>
          <cell r="BC94">
            <v>5707.9008000000003</v>
          </cell>
          <cell r="BD94">
            <v>6240.0024000000003</v>
          </cell>
          <cell r="BE94">
            <v>5933.808</v>
          </cell>
          <cell r="BF94">
            <v>5960.8536000000004</v>
          </cell>
          <cell r="BG94">
            <v>5568.0959999999995</v>
          </cell>
          <cell r="BH94">
            <v>5543.7175999999999</v>
          </cell>
          <cell r="BI94">
            <v>5585.1305000000002</v>
          </cell>
          <cell r="BJ94">
            <v>5622.3540000000003</v>
          </cell>
          <cell r="BK94">
            <v>6107.1239999999998</v>
          </cell>
          <cell r="BL94">
            <v>6085.08</v>
          </cell>
          <cell r="BM94">
            <v>6319.4615999999996</v>
          </cell>
          <cell r="BN94">
            <v>6319.4615999999996</v>
          </cell>
          <cell r="BO94">
            <v>5707.9008000000003</v>
          </cell>
          <cell r="BP94">
            <v>6240.0024000000003</v>
          </cell>
          <cell r="BQ94">
            <v>5933.808</v>
          </cell>
          <cell r="BR94">
            <v>5960.8536000000004</v>
          </cell>
          <cell r="BS94">
            <v>5568.0959999999995</v>
          </cell>
          <cell r="BT94">
            <v>5543.7175999999999</v>
          </cell>
          <cell r="BU94">
            <v>5585.1305000000002</v>
          </cell>
          <cell r="BV94">
            <v>5622.3540000000003</v>
          </cell>
          <cell r="BW94">
            <v>6107.1239999999998</v>
          </cell>
          <cell r="BX94">
            <v>6085.08</v>
          </cell>
          <cell r="BY94">
            <v>6319.4615999999996</v>
          </cell>
          <cell r="BZ94">
            <v>6301.3824000000004</v>
          </cell>
          <cell r="CA94">
            <v>5894.8415999999997</v>
          </cell>
          <cell r="CB94">
            <v>6222.1463999999996</v>
          </cell>
          <cell r="CC94">
            <v>5916.8159999999998</v>
          </cell>
          <cell r="CD94">
            <v>5943.7416000000003</v>
          </cell>
          <cell r="CE94">
            <v>5552.1270000000004</v>
          </cell>
          <cell r="CF94">
            <v>5527.8486999999996</v>
          </cell>
          <cell r="CG94">
            <v>5569.1314000000002</v>
          </cell>
          <cell r="CH94">
            <v>5606.2439999999997</v>
          </cell>
          <cell r="CI94">
            <v>6089.64</v>
          </cell>
          <cell r="CJ94">
            <v>6067.6559999999999</v>
          </cell>
          <cell r="CK94">
            <v>6301.3824000000004</v>
          </cell>
          <cell r="CL94">
            <v>6319.4615999999996</v>
          </cell>
          <cell r="CM94">
            <v>5707.9008000000003</v>
          </cell>
          <cell r="CN94">
            <v>6240.0024000000003</v>
          </cell>
          <cell r="CO94">
            <v>5933.808</v>
          </cell>
          <cell r="CP94">
            <v>5960.8536000000004</v>
          </cell>
          <cell r="CQ94">
            <v>5568.0959999999995</v>
          </cell>
          <cell r="CR94">
            <v>5543.7175999999999</v>
          </cell>
          <cell r="CS94">
            <v>5585.1305000000002</v>
          </cell>
          <cell r="CT94">
            <v>5622.3540000000003</v>
          </cell>
          <cell r="CU94">
            <v>6107.1239999999998</v>
          </cell>
          <cell r="CV94">
            <v>6085.08</v>
          </cell>
          <cell r="CW94">
            <v>6319.4615999999996</v>
          </cell>
          <cell r="CX94">
            <v>6319.4615999999996</v>
          </cell>
          <cell r="CY94">
            <v>5707.9008000000003</v>
          </cell>
          <cell r="CZ94">
            <v>6240.0024000000003</v>
          </cell>
          <cell r="DA94">
            <v>5933.808</v>
          </cell>
          <cell r="DB94">
            <v>5960.8536000000004</v>
          </cell>
          <cell r="DC94">
            <v>5568.0959999999995</v>
          </cell>
          <cell r="DD94">
            <v>5543.7175999999999</v>
          </cell>
          <cell r="DE94">
            <v>5585.1305000000002</v>
          </cell>
          <cell r="DF94">
            <v>5622.3540000000003</v>
          </cell>
          <cell r="DG94">
            <v>6107.1239999999998</v>
          </cell>
          <cell r="DH94">
            <v>6085.08</v>
          </cell>
          <cell r="DI94">
            <v>6319.4615999999996</v>
          </cell>
          <cell r="DJ94">
            <v>6319.4615999999996</v>
          </cell>
          <cell r="DK94">
            <v>5707.9008000000003</v>
          </cell>
          <cell r="DL94">
            <v>6240.0024000000003</v>
          </cell>
          <cell r="DM94">
            <v>5933.808</v>
          </cell>
          <cell r="DN94">
            <v>5960.8536000000004</v>
          </cell>
          <cell r="DO94">
            <v>5568.0959999999995</v>
          </cell>
          <cell r="DP94">
            <v>5543.7175999999999</v>
          </cell>
          <cell r="DQ94">
            <v>5585.1305000000002</v>
          </cell>
          <cell r="DR94">
            <v>5622.3540000000003</v>
          </cell>
          <cell r="DS94">
            <v>6107.1239999999998</v>
          </cell>
          <cell r="DT94">
            <v>6085.08</v>
          </cell>
          <cell r="DU94">
            <v>6319.4615999999996</v>
          </cell>
          <cell r="DV94">
            <v>6301.3824000000004</v>
          </cell>
          <cell r="DW94">
            <v>5894.8415999999997</v>
          </cell>
          <cell r="DX94">
            <v>6222.1463999999996</v>
          </cell>
          <cell r="DY94">
            <v>5916.8159999999998</v>
          </cell>
          <cell r="DZ94">
            <v>5943.7416000000003</v>
          </cell>
          <cell r="EA94">
            <v>5552.1270000000004</v>
          </cell>
          <cell r="EB94">
            <v>5527.8486999999996</v>
          </cell>
          <cell r="EC94">
            <v>5569.1314000000002</v>
          </cell>
          <cell r="ED94">
            <v>5606.2439999999997</v>
          </cell>
          <cell r="EE94">
            <v>6089.64</v>
          </cell>
          <cell r="EF94">
            <v>6067.6559999999999</v>
          </cell>
          <cell r="EG94">
            <v>6301.3824000000004</v>
          </cell>
        </row>
        <row r="95">
          <cell r="B95" t="str">
            <v>S_RPS7_Buckeye_3-150</v>
          </cell>
          <cell r="C95">
            <v>89.28</v>
          </cell>
          <cell r="D95">
            <v>86.4</v>
          </cell>
          <cell r="E95">
            <v>89.28</v>
          </cell>
          <cell r="F95">
            <v>89.28</v>
          </cell>
          <cell r="G95">
            <v>80.64</v>
          </cell>
          <cell r="H95">
            <v>89.28</v>
          </cell>
          <cell r="I95">
            <v>86.4</v>
          </cell>
          <cell r="J95">
            <v>89.28</v>
          </cell>
          <cell r="K95">
            <v>86.4</v>
          </cell>
          <cell r="L95">
            <v>89.28</v>
          </cell>
          <cell r="M95">
            <v>89.28</v>
          </cell>
          <cell r="N95">
            <v>86.4</v>
          </cell>
          <cell r="O95">
            <v>89.28</v>
          </cell>
          <cell r="P95">
            <v>86.4</v>
          </cell>
          <cell r="Q95">
            <v>89.28</v>
          </cell>
          <cell r="R95">
            <v>89.28</v>
          </cell>
          <cell r="S95">
            <v>80.64</v>
          </cell>
          <cell r="T95">
            <v>89.28</v>
          </cell>
          <cell r="U95">
            <v>86.4</v>
          </cell>
          <cell r="V95">
            <v>89.28</v>
          </cell>
          <cell r="W95">
            <v>86.4</v>
          </cell>
          <cell r="X95">
            <v>89.28</v>
          </cell>
          <cell r="Y95">
            <v>89.28</v>
          </cell>
          <cell r="Z95">
            <v>86.4</v>
          </cell>
          <cell r="AA95">
            <v>89.28</v>
          </cell>
          <cell r="AB95">
            <v>86.4</v>
          </cell>
          <cell r="AC95">
            <v>89.28</v>
          </cell>
          <cell r="AD95">
            <v>89.28</v>
          </cell>
          <cell r="AE95">
            <v>83.52</v>
          </cell>
          <cell r="AF95">
            <v>89.28</v>
          </cell>
          <cell r="AG95">
            <v>86.4</v>
          </cell>
          <cell r="AH95">
            <v>89.28</v>
          </cell>
          <cell r="AI95">
            <v>86.4</v>
          </cell>
          <cell r="AJ95">
            <v>89.28</v>
          </cell>
          <cell r="AK95">
            <v>89.28</v>
          </cell>
          <cell r="AL95">
            <v>86.4</v>
          </cell>
          <cell r="AM95">
            <v>89.28</v>
          </cell>
          <cell r="AN95">
            <v>86.4</v>
          </cell>
          <cell r="AO95">
            <v>89.28</v>
          </cell>
          <cell r="AP95">
            <v>89.28</v>
          </cell>
          <cell r="AQ95">
            <v>80.64</v>
          </cell>
          <cell r="AR95">
            <v>89.28</v>
          </cell>
          <cell r="AS95">
            <v>86.4</v>
          </cell>
          <cell r="AT95">
            <v>89.28</v>
          </cell>
          <cell r="AU95">
            <v>86.4</v>
          </cell>
          <cell r="AV95">
            <v>89.28</v>
          </cell>
          <cell r="AW95">
            <v>89.28</v>
          </cell>
          <cell r="AX95">
            <v>86.4</v>
          </cell>
          <cell r="AY95">
            <v>89.28</v>
          </cell>
          <cell r="AZ95">
            <v>86.4</v>
          </cell>
          <cell r="BA95">
            <v>89.28</v>
          </cell>
          <cell r="BB95">
            <v>89.28</v>
          </cell>
          <cell r="BC95">
            <v>80.64</v>
          </cell>
          <cell r="BD95">
            <v>89.28</v>
          </cell>
          <cell r="BE95">
            <v>86.4</v>
          </cell>
          <cell r="BF95">
            <v>89.28</v>
          </cell>
          <cell r="BG95">
            <v>86.4</v>
          </cell>
          <cell r="BH95">
            <v>89.28</v>
          </cell>
          <cell r="BI95">
            <v>89.28</v>
          </cell>
          <cell r="BJ95">
            <v>86.4</v>
          </cell>
          <cell r="BK95">
            <v>89.28</v>
          </cell>
          <cell r="BL95">
            <v>86.4</v>
          </cell>
          <cell r="BM95">
            <v>89.28</v>
          </cell>
          <cell r="BN95">
            <v>89.28</v>
          </cell>
          <cell r="BO95">
            <v>80.64</v>
          </cell>
          <cell r="BP95">
            <v>89.28</v>
          </cell>
          <cell r="BQ95">
            <v>86.4</v>
          </cell>
          <cell r="BR95">
            <v>89.28</v>
          </cell>
          <cell r="BS95">
            <v>86.4</v>
          </cell>
          <cell r="BT95">
            <v>89.28</v>
          </cell>
          <cell r="BU95">
            <v>89.28</v>
          </cell>
          <cell r="BV95">
            <v>86.4</v>
          </cell>
          <cell r="BW95">
            <v>89.28</v>
          </cell>
          <cell r="BX95">
            <v>86.4</v>
          </cell>
          <cell r="BY95">
            <v>89.28</v>
          </cell>
          <cell r="BZ95">
            <v>89.28</v>
          </cell>
          <cell r="CA95">
            <v>83.52</v>
          </cell>
          <cell r="CB95">
            <v>89.28</v>
          </cell>
          <cell r="CC95">
            <v>86.4</v>
          </cell>
          <cell r="CD95">
            <v>89.28</v>
          </cell>
          <cell r="CE95">
            <v>86.4</v>
          </cell>
          <cell r="CF95">
            <v>89.28</v>
          </cell>
          <cell r="CG95">
            <v>89.28</v>
          </cell>
          <cell r="CH95">
            <v>86.4</v>
          </cell>
          <cell r="CI95">
            <v>89.28</v>
          </cell>
          <cell r="CJ95">
            <v>86.4</v>
          </cell>
          <cell r="CK95">
            <v>89.28</v>
          </cell>
          <cell r="CL95">
            <v>89.28</v>
          </cell>
          <cell r="CM95">
            <v>80.64</v>
          </cell>
          <cell r="CN95">
            <v>89.28</v>
          </cell>
          <cell r="CO95">
            <v>86.4</v>
          </cell>
          <cell r="CP95">
            <v>89.28</v>
          </cell>
          <cell r="CQ95">
            <v>86.4</v>
          </cell>
          <cell r="CR95">
            <v>89.28</v>
          </cell>
          <cell r="CS95">
            <v>89.28</v>
          </cell>
          <cell r="CT95">
            <v>86.4</v>
          </cell>
          <cell r="CU95">
            <v>89.28</v>
          </cell>
          <cell r="CV95">
            <v>86.4</v>
          </cell>
          <cell r="CW95">
            <v>89.28</v>
          </cell>
          <cell r="CX95">
            <v>89.28</v>
          </cell>
          <cell r="CY95">
            <v>80.64</v>
          </cell>
          <cell r="CZ95">
            <v>89.28</v>
          </cell>
          <cell r="DA95">
            <v>86.4</v>
          </cell>
          <cell r="DB95">
            <v>89.28</v>
          </cell>
          <cell r="DC95">
            <v>86.4</v>
          </cell>
          <cell r="DD95">
            <v>89.28</v>
          </cell>
          <cell r="DE95">
            <v>37.44</v>
          </cell>
        </row>
        <row r="96">
          <cell r="B96" t="str">
            <v>S_RPS7_CalpineGeysers2008_3-153</v>
          </cell>
          <cell r="C96">
            <v>130200</v>
          </cell>
          <cell r="D96">
            <v>126000</v>
          </cell>
          <cell r="E96">
            <v>130200</v>
          </cell>
          <cell r="F96">
            <v>130200</v>
          </cell>
          <cell r="G96">
            <v>117600</v>
          </cell>
          <cell r="H96">
            <v>130200</v>
          </cell>
          <cell r="I96">
            <v>126000</v>
          </cell>
          <cell r="J96">
            <v>130200</v>
          </cell>
          <cell r="K96">
            <v>126000</v>
          </cell>
          <cell r="L96">
            <v>130200</v>
          </cell>
          <cell r="M96">
            <v>130200</v>
          </cell>
          <cell r="N96">
            <v>126000</v>
          </cell>
          <cell r="O96">
            <v>130200</v>
          </cell>
          <cell r="P96">
            <v>126000</v>
          </cell>
          <cell r="Q96">
            <v>130200</v>
          </cell>
          <cell r="R96">
            <v>130200</v>
          </cell>
          <cell r="S96">
            <v>117600</v>
          </cell>
          <cell r="T96">
            <v>130200</v>
          </cell>
          <cell r="U96">
            <v>126000</v>
          </cell>
          <cell r="V96">
            <v>130200</v>
          </cell>
          <cell r="W96">
            <v>126000</v>
          </cell>
          <cell r="X96">
            <v>130200</v>
          </cell>
          <cell r="Y96">
            <v>130200</v>
          </cell>
          <cell r="Z96">
            <v>126000</v>
          </cell>
          <cell r="AA96">
            <v>130200</v>
          </cell>
          <cell r="AB96">
            <v>126000</v>
          </cell>
          <cell r="AC96">
            <v>130200</v>
          </cell>
          <cell r="AD96">
            <v>130200</v>
          </cell>
          <cell r="AE96">
            <v>121800</v>
          </cell>
          <cell r="AF96">
            <v>130200</v>
          </cell>
          <cell r="AG96">
            <v>126000</v>
          </cell>
          <cell r="AH96">
            <v>130200</v>
          </cell>
          <cell r="AI96">
            <v>126000</v>
          </cell>
          <cell r="AJ96">
            <v>130200</v>
          </cell>
          <cell r="AK96">
            <v>130200</v>
          </cell>
          <cell r="AL96">
            <v>126000</v>
          </cell>
          <cell r="AM96">
            <v>130200</v>
          </cell>
          <cell r="AN96">
            <v>126000</v>
          </cell>
          <cell r="AO96">
            <v>130200</v>
          </cell>
          <cell r="AP96">
            <v>130200</v>
          </cell>
          <cell r="AQ96">
            <v>117600</v>
          </cell>
          <cell r="AR96">
            <v>130200</v>
          </cell>
          <cell r="AS96">
            <v>126000</v>
          </cell>
          <cell r="AT96">
            <v>130200</v>
          </cell>
          <cell r="AU96">
            <v>126000</v>
          </cell>
          <cell r="AV96">
            <v>130200</v>
          </cell>
          <cell r="AW96">
            <v>130200</v>
          </cell>
          <cell r="AX96">
            <v>126000</v>
          </cell>
          <cell r="AY96">
            <v>130200</v>
          </cell>
          <cell r="AZ96">
            <v>126000</v>
          </cell>
          <cell r="BA96">
            <v>130200</v>
          </cell>
          <cell r="BB96">
            <v>130200</v>
          </cell>
          <cell r="BC96">
            <v>117600</v>
          </cell>
          <cell r="BD96">
            <v>130200</v>
          </cell>
          <cell r="BE96">
            <v>126000</v>
          </cell>
          <cell r="BF96">
            <v>130200</v>
          </cell>
          <cell r="BG96">
            <v>126000</v>
          </cell>
          <cell r="BH96">
            <v>130200</v>
          </cell>
          <cell r="BI96">
            <v>130200</v>
          </cell>
          <cell r="BJ96">
            <v>126000</v>
          </cell>
          <cell r="BK96">
            <v>130200</v>
          </cell>
          <cell r="BL96">
            <v>126000</v>
          </cell>
          <cell r="BM96">
            <v>130200</v>
          </cell>
        </row>
        <row r="97">
          <cell r="B97" t="str">
            <v>S_RPS7_Shastaview_3-154</v>
          </cell>
          <cell r="C97">
            <v>192.91919999999999</v>
          </cell>
          <cell r="D97">
            <v>186.696</v>
          </cell>
          <cell r="E97">
            <v>192.91919999999999</v>
          </cell>
          <cell r="F97">
            <v>193.44</v>
          </cell>
          <cell r="G97">
            <v>174.72</v>
          </cell>
          <cell r="H97">
            <v>193.44</v>
          </cell>
          <cell r="I97">
            <v>187.2</v>
          </cell>
          <cell r="J97">
            <v>193.44</v>
          </cell>
          <cell r="K97">
            <v>187.2</v>
          </cell>
          <cell r="L97">
            <v>193.44</v>
          </cell>
          <cell r="M97">
            <v>193.44</v>
          </cell>
          <cell r="N97">
            <v>187.2</v>
          </cell>
          <cell r="O97">
            <v>193.44</v>
          </cell>
          <cell r="P97">
            <v>187.2</v>
          </cell>
          <cell r="Q97">
            <v>193.44</v>
          </cell>
          <cell r="R97">
            <v>193.44</v>
          </cell>
          <cell r="S97">
            <v>174.72</v>
          </cell>
          <cell r="T97">
            <v>193.44</v>
          </cell>
          <cell r="U97">
            <v>187.2</v>
          </cell>
          <cell r="V97">
            <v>193.44</v>
          </cell>
          <cell r="W97">
            <v>187.2</v>
          </cell>
          <cell r="X97">
            <v>193.44</v>
          </cell>
          <cell r="Y97">
            <v>193.44</v>
          </cell>
          <cell r="Z97">
            <v>187.2</v>
          </cell>
          <cell r="AA97">
            <v>193.44</v>
          </cell>
          <cell r="AB97">
            <v>187.2</v>
          </cell>
          <cell r="AC97">
            <v>193.44</v>
          </cell>
          <cell r="AD97">
            <v>192.91919999999999</v>
          </cell>
          <cell r="AE97">
            <v>180.47280000000001</v>
          </cell>
          <cell r="AF97">
            <v>192.91919999999999</v>
          </cell>
          <cell r="AG97">
            <v>186.696</v>
          </cell>
          <cell r="AH97">
            <v>192.91919999999999</v>
          </cell>
          <cell r="AI97">
            <v>186.696</v>
          </cell>
          <cell r="AJ97">
            <v>192.91919999999999</v>
          </cell>
          <cell r="AK97">
            <v>192.91919999999999</v>
          </cell>
          <cell r="AL97">
            <v>186.696</v>
          </cell>
          <cell r="AM97">
            <v>192.91919999999999</v>
          </cell>
          <cell r="AN97">
            <v>186.696</v>
          </cell>
          <cell r="AO97">
            <v>192.91919999999999</v>
          </cell>
          <cell r="AP97">
            <v>193.44</v>
          </cell>
          <cell r="AQ97">
            <v>174.72</v>
          </cell>
          <cell r="AR97">
            <v>193.44</v>
          </cell>
          <cell r="AS97">
            <v>187.2</v>
          </cell>
          <cell r="AT97">
            <v>193.44</v>
          </cell>
          <cell r="AU97">
            <v>187.2</v>
          </cell>
          <cell r="AV97">
            <v>193.44</v>
          </cell>
          <cell r="AW97">
            <v>193.44</v>
          </cell>
          <cell r="AX97">
            <v>187.2</v>
          </cell>
          <cell r="AY97">
            <v>193.44</v>
          </cell>
          <cell r="AZ97">
            <v>187.2</v>
          </cell>
          <cell r="BA97">
            <v>193.44</v>
          </cell>
          <cell r="BB97">
            <v>193.44</v>
          </cell>
          <cell r="BC97">
            <v>174.72</v>
          </cell>
          <cell r="BD97">
            <v>193.44</v>
          </cell>
          <cell r="BE97">
            <v>187.2</v>
          </cell>
          <cell r="BF97">
            <v>193.44</v>
          </cell>
          <cell r="BG97">
            <v>187.2</v>
          </cell>
          <cell r="BH97">
            <v>193.44</v>
          </cell>
          <cell r="BI97">
            <v>193.44</v>
          </cell>
          <cell r="BJ97">
            <v>187.2</v>
          </cell>
          <cell r="BK97">
            <v>193.44</v>
          </cell>
          <cell r="BL97">
            <v>187.2</v>
          </cell>
          <cell r="BM97">
            <v>193.44</v>
          </cell>
          <cell r="BN97">
            <v>193.44</v>
          </cell>
          <cell r="BO97">
            <v>174.72</v>
          </cell>
          <cell r="BP97">
            <v>193.44</v>
          </cell>
          <cell r="BQ97">
            <v>187.2</v>
          </cell>
          <cell r="BR97">
            <v>193.44</v>
          </cell>
          <cell r="BS97">
            <v>187.2</v>
          </cell>
          <cell r="BT97">
            <v>193.44</v>
          </cell>
          <cell r="BU97">
            <v>193.44</v>
          </cell>
          <cell r="BV97">
            <v>187.2</v>
          </cell>
          <cell r="BW97">
            <v>193.44</v>
          </cell>
          <cell r="BX97">
            <v>187.2</v>
          </cell>
          <cell r="BY97">
            <v>193.44</v>
          </cell>
          <cell r="BZ97">
            <v>192.91919999999999</v>
          </cell>
          <cell r="CA97">
            <v>180.47280000000001</v>
          </cell>
          <cell r="CB97">
            <v>192.91919999999999</v>
          </cell>
          <cell r="CC97">
            <v>186.696</v>
          </cell>
          <cell r="CD97">
            <v>192.91919999999999</v>
          </cell>
          <cell r="CE97">
            <v>186.696</v>
          </cell>
          <cell r="CF97">
            <v>192.91919999999999</v>
          </cell>
          <cell r="CG97">
            <v>192.91919999999999</v>
          </cell>
          <cell r="CH97">
            <v>186.696</v>
          </cell>
          <cell r="CI97">
            <v>192.91919999999999</v>
          </cell>
          <cell r="CJ97">
            <v>186.696</v>
          </cell>
          <cell r="CK97">
            <v>192.91919999999999</v>
          </cell>
          <cell r="CL97">
            <v>193.44</v>
          </cell>
          <cell r="CM97">
            <v>174.72</v>
          </cell>
          <cell r="CN97">
            <v>193.44</v>
          </cell>
          <cell r="CO97">
            <v>187.2</v>
          </cell>
          <cell r="CP97">
            <v>193.44</v>
          </cell>
          <cell r="CQ97">
            <v>187.2</v>
          </cell>
          <cell r="CR97">
            <v>193.44</v>
          </cell>
          <cell r="CS97">
            <v>193.44</v>
          </cell>
          <cell r="CT97">
            <v>187.2</v>
          </cell>
          <cell r="CU97">
            <v>193.44</v>
          </cell>
          <cell r="CV97">
            <v>187.2</v>
          </cell>
          <cell r="CW97">
            <v>193.44</v>
          </cell>
          <cell r="CX97">
            <v>193.44</v>
          </cell>
          <cell r="CY97">
            <v>174.72</v>
          </cell>
          <cell r="CZ97">
            <v>193.44</v>
          </cell>
          <cell r="DA97">
            <v>187.2</v>
          </cell>
          <cell r="DB97">
            <v>193.44</v>
          </cell>
          <cell r="DC97">
            <v>187.2</v>
          </cell>
          <cell r="DD97">
            <v>193.44</v>
          </cell>
          <cell r="DE97">
            <v>193.44</v>
          </cell>
          <cell r="DF97">
            <v>187.2</v>
          </cell>
          <cell r="DG97">
            <v>193.44</v>
          </cell>
          <cell r="DH97">
            <v>187.2</v>
          </cell>
          <cell r="DI97">
            <v>193.44</v>
          </cell>
          <cell r="DJ97">
            <v>193.44</v>
          </cell>
          <cell r="DK97">
            <v>174.72</v>
          </cell>
          <cell r="DL97">
            <v>193.44</v>
          </cell>
          <cell r="DM97">
            <v>187.2</v>
          </cell>
          <cell r="DN97">
            <v>193.44</v>
          </cell>
          <cell r="DO97">
            <v>187.2</v>
          </cell>
          <cell r="DP97">
            <v>193.44</v>
          </cell>
          <cell r="DQ97">
            <v>193.44</v>
          </cell>
          <cell r="DR97">
            <v>187.2</v>
          </cell>
          <cell r="DS97">
            <v>193.44</v>
          </cell>
          <cell r="DT97">
            <v>187.2</v>
          </cell>
          <cell r="DU97">
            <v>193.44</v>
          </cell>
          <cell r="DV97">
            <v>192.91919999999999</v>
          </cell>
          <cell r="DW97">
            <v>180.47280000000001</v>
          </cell>
          <cell r="DX97">
            <v>192.91919999999999</v>
          </cell>
          <cell r="DY97">
            <v>186.696</v>
          </cell>
          <cell r="DZ97">
            <v>192.91919999999999</v>
          </cell>
          <cell r="EA97">
            <v>186.696</v>
          </cell>
          <cell r="EB97">
            <v>192.91919999999999</v>
          </cell>
          <cell r="EC97">
            <v>192.91919999999999</v>
          </cell>
          <cell r="ED97">
            <v>186.696</v>
          </cell>
          <cell r="EE97">
            <v>192.91919999999999</v>
          </cell>
          <cell r="EF97">
            <v>186.696</v>
          </cell>
          <cell r="EG97">
            <v>192.91919999999999</v>
          </cell>
        </row>
        <row r="98">
          <cell r="B98" t="str">
            <v>S_RPS7_SunPower_PwrLght_3-151</v>
          </cell>
          <cell r="AD98">
            <v>2871.6601999999998</v>
          </cell>
          <cell r="AE98">
            <v>3225.8816999999999</v>
          </cell>
          <cell r="AF98">
            <v>5271.6181999999999</v>
          </cell>
          <cell r="AG98">
            <v>6901.9139999999998</v>
          </cell>
          <cell r="AH98">
            <v>7660.5216</v>
          </cell>
          <cell r="AI98">
            <v>7072.9409999999998</v>
          </cell>
          <cell r="AJ98">
            <v>7713.6463000000003</v>
          </cell>
          <cell r="AK98">
            <v>6754.9031000000004</v>
          </cell>
          <cell r="AL98">
            <v>5694.7139999999999</v>
          </cell>
          <cell r="AM98">
            <v>4397.5452999999998</v>
          </cell>
          <cell r="AN98">
            <v>3661.7130000000002</v>
          </cell>
          <cell r="AO98">
            <v>3103.9184</v>
          </cell>
          <cell r="AP98">
            <v>11526.575000000001</v>
          </cell>
          <cell r="AQ98">
            <v>12501.893599999999</v>
          </cell>
          <cell r="AR98">
            <v>21159.762999999999</v>
          </cell>
          <cell r="AS98">
            <v>27703.611000000001</v>
          </cell>
          <cell r="AT98">
            <v>30748.599300000002</v>
          </cell>
          <cell r="AU98">
            <v>28390.133999999998</v>
          </cell>
          <cell r="AV98">
            <v>30961.860700000001</v>
          </cell>
          <cell r="AW98">
            <v>27113.5641</v>
          </cell>
          <cell r="AX98">
            <v>22858.035</v>
          </cell>
          <cell r="AY98">
            <v>17651.3442</v>
          </cell>
          <cell r="AZ98">
            <v>14697.773999999999</v>
          </cell>
          <cell r="BA98">
            <v>12458.847299999999</v>
          </cell>
          <cell r="BB98">
            <v>26232.863399999998</v>
          </cell>
          <cell r="BC98">
            <v>28452.5808</v>
          </cell>
          <cell r="BD98">
            <v>48156.649299999997</v>
          </cell>
          <cell r="BE98">
            <v>63049.550999999999</v>
          </cell>
          <cell r="BF98">
            <v>69979.520900000003</v>
          </cell>
          <cell r="BG98">
            <v>64611.974999999999</v>
          </cell>
          <cell r="BH98">
            <v>70464.850699999995</v>
          </cell>
          <cell r="BI98">
            <v>61706.656300000002</v>
          </cell>
          <cell r="BJ98">
            <v>52021.692000000003</v>
          </cell>
          <cell r="BK98">
            <v>40171.9948</v>
          </cell>
          <cell r="BL98">
            <v>33450.069000000003</v>
          </cell>
          <cell r="BM98">
            <v>28354.5933</v>
          </cell>
          <cell r="BN98">
            <v>26101.755099999998</v>
          </cell>
          <cell r="BO98">
            <v>28310.38</v>
          </cell>
          <cell r="BP98">
            <v>47915.9715</v>
          </cell>
          <cell r="BQ98">
            <v>62734.451999999997</v>
          </cell>
          <cell r="BR98">
            <v>69629.775800000003</v>
          </cell>
          <cell r="BS98">
            <v>64289.052000000003</v>
          </cell>
          <cell r="BT98">
            <v>70112.675199999998</v>
          </cell>
          <cell r="BU98">
            <v>61398.258999999998</v>
          </cell>
          <cell r="BV98">
            <v>51761.688000000002</v>
          </cell>
          <cell r="BW98">
            <v>39971.220200000003</v>
          </cell>
          <cell r="BX98">
            <v>33282.885000000002</v>
          </cell>
          <cell r="BY98">
            <v>28212.883000000002</v>
          </cell>
          <cell r="BZ98">
            <v>25926.323</v>
          </cell>
          <cell r="CA98">
            <v>29124.3897</v>
          </cell>
          <cell r="CB98">
            <v>47593.918700000002</v>
          </cell>
          <cell r="CC98">
            <v>62312.796000000002</v>
          </cell>
          <cell r="CD98">
            <v>69161.778099999996</v>
          </cell>
          <cell r="CE98">
            <v>63856.955999999998</v>
          </cell>
          <cell r="CF98">
            <v>69641.4473</v>
          </cell>
          <cell r="CG98">
            <v>60985.593200000003</v>
          </cell>
          <cell r="CH98">
            <v>51413.798999999999</v>
          </cell>
          <cell r="CI98">
            <v>39702.567999999999</v>
          </cell>
          <cell r="CJ98">
            <v>33059.19</v>
          </cell>
          <cell r="CK98">
            <v>28023.262200000001</v>
          </cell>
          <cell r="CL98">
            <v>25886.134600000001</v>
          </cell>
          <cell r="CM98">
            <v>28076.51</v>
          </cell>
          <cell r="CN98">
            <v>47520.148000000001</v>
          </cell>
          <cell r="CO98">
            <v>62216.211000000003</v>
          </cell>
          <cell r="CP98">
            <v>69054.573900000003</v>
          </cell>
          <cell r="CQ98">
            <v>63757.976999999999</v>
          </cell>
          <cell r="CR98">
            <v>69533.495999999999</v>
          </cell>
          <cell r="CS98">
            <v>60891.064899999998</v>
          </cell>
          <cell r="CT98">
            <v>51334.101000000002</v>
          </cell>
          <cell r="CU98">
            <v>39641.029900000001</v>
          </cell>
          <cell r="CV98">
            <v>33007.944000000003</v>
          </cell>
          <cell r="CW98">
            <v>27979.821899999999</v>
          </cell>
          <cell r="CX98">
            <v>25712.140899999999</v>
          </cell>
          <cell r="CY98">
            <v>27887.7984</v>
          </cell>
          <cell r="CZ98">
            <v>47200.748800000001</v>
          </cell>
          <cell r="DA98">
            <v>61798.029000000002</v>
          </cell>
          <cell r="DB98">
            <v>68590.4326</v>
          </cell>
          <cell r="DC98">
            <v>63329.43</v>
          </cell>
          <cell r="DD98">
            <v>69066.133799999996</v>
          </cell>
          <cell r="DE98">
            <v>60481.790500000003</v>
          </cell>
          <cell r="DF98">
            <v>50989.065000000002</v>
          </cell>
          <cell r="DG98">
            <v>39374.588000000003</v>
          </cell>
          <cell r="DH98">
            <v>32786.088000000003</v>
          </cell>
          <cell r="DI98">
            <v>27791.760399999999</v>
          </cell>
          <cell r="DJ98">
            <v>25583.583900000001</v>
          </cell>
          <cell r="DK98">
            <v>27748.355599999999</v>
          </cell>
          <cell r="DL98">
            <v>46964.739600000001</v>
          </cell>
          <cell r="DM98">
            <v>61489.040999999997</v>
          </cell>
          <cell r="DN98">
            <v>68247.485799999995</v>
          </cell>
          <cell r="DO98">
            <v>63012.788999999997</v>
          </cell>
          <cell r="DP98">
            <v>68720.809299999994</v>
          </cell>
          <cell r="DQ98">
            <v>60179.388599999998</v>
          </cell>
          <cell r="DR98">
            <v>50734.127999999997</v>
          </cell>
          <cell r="DS98">
            <v>39177.7163</v>
          </cell>
          <cell r="DT98">
            <v>32622.155999999999</v>
          </cell>
          <cell r="DU98">
            <v>27652.799800000001</v>
          </cell>
          <cell r="DV98">
            <v>25411.633099999999</v>
          </cell>
          <cell r="DW98">
            <v>28546.210899999998</v>
          </cell>
          <cell r="DX98">
            <v>46649.094499999999</v>
          </cell>
          <cell r="DY98">
            <v>61075.773000000001</v>
          </cell>
          <cell r="DZ98">
            <v>67788.794299999994</v>
          </cell>
          <cell r="EA98">
            <v>62589.273000000001</v>
          </cell>
          <cell r="EB98">
            <v>68258.924799999993</v>
          </cell>
          <cell r="EC98">
            <v>59774.916100000002</v>
          </cell>
          <cell r="ED98">
            <v>50393.135999999999</v>
          </cell>
          <cell r="EE98">
            <v>38914.396099999998</v>
          </cell>
          <cell r="EF98">
            <v>32402.901000000002</v>
          </cell>
          <cell r="EG98">
            <v>27466.945500000002</v>
          </cell>
        </row>
        <row r="99">
          <cell r="B99" t="str">
            <v>S_RPS7_TunnelHill_3-156</v>
          </cell>
          <cell r="C99">
            <v>133.91999999999999</v>
          </cell>
          <cell r="D99">
            <v>129.6</v>
          </cell>
          <cell r="E99">
            <v>133.91999999999999</v>
          </cell>
          <cell r="F99">
            <v>133.91999999999999</v>
          </cell>
          <cell r="G99">
            <v>120.96</v>
          </cell>
          <cell r="H99">
            <v>133.91999999999999</v>
          </cell>
          <cell r="I99">
            <v>129.6</v>
          </cell>
          <cell r="J99">
            <v>133.91999999999999</v>
          </cell>
          <cell r="K99">
            <v>129.6</v>
          </cell>
          <cell r="L99">
            <v>133.91999999999999</v>
          </cell>
          <cell r="M99">
            <v>133.91999999999999</v>
          </cell>
          <cell r="N99">
            <v>129.6</v>
          </cell>
          <cell r="O99">
            <v>133.91999999999999</v>
          </cell>
          <cell r="P99">
            <v>129.6</v>
          </cell>
          <cell r="Q99">
            <v>133.91999999999999</v>
          </cell>
          <cell r="R99">
            <v>133.91999999999999</v>
          </cell>
          <cell r="S99">
            <v>120.96</v>
          </cell>
          <cell r="T99">
            <v>133.91999999999999</v>
          </cell>
          <cell r="U99">
            <v>129.6</v>
          </cell>
          <cell r="V99">
            <v>133.91999999999999</v>
          </cell>
          <cell r="W99">
            <v>129.6</v>
          </cell>
          <cell r="X99">
            <v>133.91999999999999</v>
          </cell>
          <cell r="Y99">
            <v>133.91999999999999</v>
          </cell>
          <cell r="Z99">
            <v>129.6</v>
          </cell>
          <cell r="AA99">
            <v>133.91999999999999</v>
          </cell>
          <cell r="AB99">
            <v>129.6</v>
          </cell>
          <cell r="AC99">
            <v>133.91999999999999</v>
          </cell>
          <cell r="AD99">
            <v>133.91999999999999</v>
          </cell>
          <cell r="AE99">
            <v>125.28</v>
          </cell>
          <cell r="AF99">
            <v>133.91999999999999</v>
          </cell>
          <cell r="AG99">
            <v>129.6</v>
          </cell>
          <cell r="AH99">
            <v>133.91999999999999</v>
          </cell>
          <cell r="AI99">
            <v>129.6</v>
          </cell>
          <cell r="AJ99">
            <v>133.91999999999999</v>
          </cell>
          <cell r="AK99">
            <v>133.91999999999999</v>
          </cell>
          <cell r="AL99">
            <v>129.6</v>
          </cell>
          <cell r="AM99">
            <v>133.91999999999999</v>
          </cell>
          <cell r="AN99">
            <v>129.6</v>
          </cell>
          <cell r="AO99">
            <v>133.91999999999999</v>
          </cell>
          <cell r="AP99">
            <v>133.91999999999999</v>
          </cell>
          <cell r="AQ99">
            <v>120.96</v>
          </cell>
          <cell r="AR99">
            <v>133.91999999999999</v>
          </cell>
          <cell r="AS99">
            <v>129.6</v>
          </cell>
          <cell r="AT99">
            <v>133.91999999999999</v>
          </cell>
          <cell r="AU99">
            <v>129.6</v>
          </cell>
          <cell r="AV99">
            <v>133.91999999999999</v>
          </cell>
          <cell r="AW99">
            <v>133.91999999999999</v>
          </cell>
          <cell r="AX99">
            <v>129.6</v>
          </cell>
          <cell r="AY99">
            <v>133.91999999999999</v>
          </cell>
          <cell r="AZ99">
            <v>129.6</v>
          </cell>
          <cell r="BA99">
            <v>133.91999999999999</v>
          </cell>
          <cell r="BB99">
            <v>133.91999999999999</v>
          </cell>
          <cell r="BC99">
            <v>120.96</v>
          </cell>
          <cell r="BD99">
            <v>133.91999999999999</v>
          </cell>
          <cell r="BE99">
            <v>129.6</v>
          </cell>
          <cell r="BF99">
            <v>133.91999999999999</v>
          </cell>
          <cell r="BG99">
            <v>129.6</v>
          </cell>
          <cell r="BH99">
            <v>133.91999999999999</v>
          </cell>
          <cell r="BI99">
            <v>133.91999999999999</v>
          </cell>
          <cell r="BJ99">
            <v>129.6</v>
          </cell>
          <cell r="BK99">
            <v>133.91999999999999</v>
          </cell>
          <cell r="BL99">
            <v>129.6</v>
          </cell>
          <cell r="BM99">
            <v>133.91999999999999</v>
          </cell>
          <cell r="BN99">
            <v>133.91999999999999</v>
          </cell>
          <cell r="BO99">
            <v>120.96</v>
          </cell>
          <cell r="BP99">
            <v>133.91999999999999</v>
          </cell>
          <cell r="BQ99">
            <v>129.6</v>
          </cell>
          <cell r="BR99">
            <v>133.91999999999999</v>
          </cell>
          <cell r="BS99">
            <v>129.6</v>
          </cell>
          <cell r="BT99">
            <v>133.91999999999999</v>
          </cell>
          <cell r="BU99">
            <v>133.91999999999999</v>
          </cell>
          <cell r="BV99">
            <v>129.6</v>
          </cell>
          <cell r="BW99">
            <v>133.91999999999999</v>
          </cell>
          <cell r="BX99">
            <v>129.6</v>
          </cell>
          <cell r="BY99">
            <v>133.91999999999999</v>
          </cell>
          <cell r="BZ99">
            <v>133.91999999999999</v>
          </cell>
          <cell r="CA99">
            <v>125.28</v>
          </cell>
          <cell r="CB99">
            <v>133.91999999999999</v>
          </cell>
          <cell r="CC99">
            <v>129.6</v>
          </cell>
          <cell r="CD99">
            <v>133.91999999999999</v>
          </cell>
          <cell r="CE99">
            <v>129.6</v>
          </cell>
          <cell r="CF99">
            <v>133.91999999999999</v>
          </cell>
          <cell r="CG99">
            <v>133.91999999999999</v>
          </cell>
          <cell r="CH99">
            <v>129.6</v>
          </cell>
          <cell r="CI99">
            <v>133.91999999999999</v>
          </cell>
          <cell r="CJ99">
            <v>129.6</v>
          </cell>
          <cell r="CK99">
            <v>133.91999999999999</v>
          </cell>
          <cell r="CL99">
            <v>133.91999999999999</v>
          </cell>
          <cell r="CM99">
            <v>120.96</v>
          </cell>
          <cell r="CN99">
            <v>133.91999999999999</v>
          </cell>
          <cell r="CO99">
            <v>129.6</v>
          </cell>
          <cell r="CP99">
            <v>133.91999999999999</v>
          </cell>
          <cell r="CQ99">
            <v>129.6</v>
          </cell>
          <cell r="CR99">
            <v>133.91999999999999</v>
          </cell>
          <cell r="CS99">
            <v>133.91999999999999</v>
          </cell>
          <cell r="CT99">
            <v>129.6</v>
          </cell>
          <cell r="CU99">
            <v>133.91999999999999</v>
          </cell>
          <cell r="CV99">
            <v>129.6</v>
          </cell>
          <cell r="CW99">
            <v>133.91999999999999</v>
          </cell>
          <cell r="CX99">
            <v>133.91999999999999</v>
          </cell>
          <cell r="CY99">
            <v>120.96</v>
          </cell>
          <cell r="CZ99">
            <v>133.91999999999999</v>
          </cell>
          <cell r="DA99">
            <v>129.6</v>
          </cell>
          <cell r="DB99">
            <v>133.91999999999999</v>
          </cell>
          <cell r="DC99">
            <v>129.6</v>
          </cell>
          <cell r="DD99">
            <v>133.91999999999999</v>
          </cell>
          <cell r="DE99">
            <v>133.91999999999999</v>
          </cell>
          <cell r="DF99">
            <v>129.6</v>
          </cell>
          <cell r="DG99">
            <v>133.91999999999999</v>
          </cell>
          <cell r="DH99">
            <v>129.6</v>
          </cell>
          <cell r="DI99">
            <v>133.91999999999999</v>
          </cell>
          <cell r="DJ99">
            <v>133.91999999999999</v>
          </cell>
          <cell r="DK99">
            <v>120.96</v>
          </cell>
          <cell r="DL99">
            <v>133.91999999999999</v>
          </cell>
        </row>
        <row r="100">
          <cell r="B100" t="str">
            <v>S_RPS7_Wadham_Replace_3-155</v>
          </cell>
          <cell r="C100">
            <v>11958.3616</v>
          </cell>
          <cell r="D100">
            <v>11572.608</v>
          </cell>
          <cell r="E100">
            <v>11958.3616</v>
          </cell>
          <cell r="F100">
            <v>11958.3616</v>
          </cell>
          <cell r="G100">
            <v>10801.1008</v>
          </cell>
          <cell r="H100">
            <v>11958.3616</v>
          </cell>
          <cell r="I100">
            <v>11572.608</v>
          </cell>
          <cell r="J100">
            <v>11958.3616</v>
          </cell>
          <cell r="K100">
            <v>11572.608</v>
          </cell>
          <cell r="L100">
            <v>11958.3616</v>
          </cell>
          <cell r="M100">
            <v>11958.3616</v>
          </cell>
          <cell r="N100">
            <v>11572.608</v>
          </cell>
          <cell r="O100">
            <v>11958.3616</v>
          </cell>
          <cell r="P100">
            <v>11572.608</v>
          </cell>
          <cell r="Q100">
            <v>11958.3616</v>
          </cell>
          <cell r="R100">
            <v>11958.3616</v>
          </cell>
          <cell r="S100">
            <v>10801.1008</v>
          </cell>
          <cell r="T100">
            <v>11958.3616</v>
          </cell>
          <cell r="U100">
            <v>11572.608</v>
          </cell>
          <cell r="V100">
            <v>11958.3616</v>
          </cell>
          <cell r="W100">
            <v>11572.608</v>
          </cell>
          <cell r="X100">
            <v>11958.3616</v>
          </cell>
          <cell r="Y100">
            <v>11958.3616</v>
          </cell>
          <cell r="Z100">
            <v>11572.608</v>
          </cell>
          <cell r="AA100">
            <v>11958.3616</v>
          </cell>
          <cell r="AB100">
            <v>11572.608</v>
          </cell>
          <cell r="AC100">
            <v>11958.3616</v>
          </cell>
          <cell r="AD100">
            <v>11925.6752</v>
          </cell>
          <cell r="AE100">
            <v>11156.2768</v>
          </cell>
          <cell r="AF100">
            <v>11925.6752</v>
          </cell>
          <cell r="AG100">
            <v>11540.976000000001</v>
          </cell>
          <cell r="AH100">
            <v>11925.6752</v>
          </cell>
          <cell r="AI100">
            <v>11540.976000000001</v>
          </cell>
          <cell r="AJ100">
            <v>11925.6752</v>
          </cell>
          <cell r="AK100">
            <v>11925.6752</v>
          </cell>
          <cell r="AL100">
            <v>11540.976000000001</v>
          </cell>
          <cell r="AM100">
            <v>11925.6752</v>
          </cell>
          <cell r="AN100">
            <v>11540.976000000001</v>
          </cell>
          <cell r="AO100">
            <v>11925.6752</v>
          </cell>
          <cell r="AP100">
            <v>11958.3616</v>
          </cell>
          <cell r="AQ100">
            <v>10801.1008</v>
          </cell>
          <cell r="AR100">
            <v>11958.3616</v>
          </cell>
          <cell r="AS100">
            <v>11572.608</v>
          </cell>
          <cell r="AT100">
            <v>11958.3616</v>
          </cell>
          <cell r="AU100">
            <v>11572.608</v>
          </cell>
          <cell r="AV100">
            <v>11958.3616</v>
          </cell>
          <cell r="AW100">
            <v>11958.3616</v>
          </cell>
          <cell r="AX100">
            <v>11572.608</v>
          </cell>
          <cell r="AY100">
            <v>11958.3616</v>
          </cell>
          <cell r="AZ100">
            <v>11572.608</v>
          </cell>
          <cell r="BA100">
            <v>11958.3616</v>
          </cell>
          <cell r="BB100">
            <v>11958.3616</v>
          </cell>
          <cell r="BC100">
            <v>10801.1008</v>
          </cell>
          <cell r="BD100">
            <v>11958.3616</v>
          </cell>
          <cell r="BE100">
            <v>11572.608</v>
          </cell>
          <cell r="BF100">
            <v>11958.3616</v>
          </cell>
          <cell r="BG100">
            <v>11572.608</v>
          </cell>
          <cell r="BH100">
            <v>11958.3616</v>
          </cell>
          <cell r="BI100">
            <v>11958.3616</v>
          </cell>
          <cell r="BJ100">
            <v>11572.608</v>
          </cell>
          <cell r="BK100">
            <v>11958.3616</v>
          </cell>
          <cell r="BL100">
            <v>11572.608</v>
          </cell>
          <cell r="BM100">
            <v>11958.3616</v>
          </cell>
          <cell r="BN100">
            <v>11958.3616</v>
          </cell>
          <cell r="BO100">
            <v>10801.1008</v>
          </cell>
          <cell r="BP100">
            <v>11958.3616</v>
          </cell>
          <cell r="BQ100">
            <v>11572.608</v>
          </cell>
          <cell r="BR100">
            <v>11958.3616</v>
          </cell>
          <cell r="BS100">
            <v>11572.608</v>
          </cell>
          <cell r="BT100">
            <v>11958.3616</v>
          </cell>
          <cell r="BU100">
            <v>11958.3616</v>
          </cell>
          <cell r="BV100">
            <v>11572.608</v>
          </cell>
          <cell r="BW100">
            <v>11958.3616</v>
          </cell>
          <cell r="BX100">
            <v>11572.608</v>
          </cell>
          <cell r="BY100">
            <v>11958.3616</v>
          </cell>
          <cell r="BZ100">
            <v>11925.6752</v>
          </cell>
          <cell r="CA100">
            <v>11156.2768</v>
          </cell>
          <cell r="CB100">
            <v>11925.6752</v>
          </cell>
          <cell r="CC100">
            <v>11540.976000000001</v>
          </cell>
          <cell r="CD100">
            <v>11925.6752</v>
          </cell>
          <cell r="CE100">
            <v>11540.976000000001</v>
          </cell>
          <cell r="CF100">
            <v>11925.6752</v>
          </cell>
          <cell r="CG100">
            <v>11925.6752</v>
          </cell>
          <cell r="CH100">
            <v>11540.976000000001</v>
          </cell>
          <cell r="CI100">
            <v>11925.6752</v>
          </cell>
          <cell r="CJ100">
            <v>11540.976000000001</v>
          </cell>
          <cell r="CK100">
            <v>11925.6752</v>
          </cell>
          <cell r="CL100">
            <v>14012.198399999999</v>
          </cell>
          <cell r="CM100">
            <v>12656.1792</v>
          </cell>
          <cell r="CN100">
            <v>14012.198399999999</v>
          </cell>
          <cell r="CO100">
            <v>13560.191999999999</v>
          </cell>
          <cell r="CP100">
            <v>14012.198399999999</v>
          </cell>
          <cell r="CQ100">
            <v>10170.144</v>
          </cell>
          <cell r="CR100">
            <v>10509.148800000001</v>
          </cell>
          <cell r="CS100">
            <v>10509.148800000001</v>
          </cell>
          <cell r="CT100">
            <v>10170.144</v>
          </cell>
          <cell r="CU100">
            <v>10509.148800000001</v>
          </cell>
          <cell r="CV100">
            <v>10170.144</v>
          </cell>
          <cell r="CW100">
            <v>10509.148800000001</v>
          </cell>
          <cell r="CX100">
            <v>14012.198399999999</v>
          </cell>
          <cell r="CY100">
            <v>12656.1792</v>
          </cell>
          <cell r="CZ100">
            <v>14012.198399999999</v>
          </cell>
          <cell r="DA100">
            <v>13560.191999999999</v>
          </cell>
          <cell r="DB100">
            <v>14012.198399999999</v>
          </cell>
          <cell r="DC100">
            <v>10170.144</v>
          </cell>
          <cell r="DD100">
            <v>10509.148800000001</v>
          </cell>
          <cell r="DE100">
            <v>10509.148800000001</v>
          </cell>
          <cell r="DF100">
            <v>10170.144</v>
          </cell>
          <cell r="DG100">
            <v>10509.148800000001</v>
          </cell>
          <cell r="DH100">
            <v>10170.144</v>
          </cell>
          <cell r="DI100">
            <v>10509.148800000001</v>
          </cell>
        </row>
        <row r="101">
          <cell r="B101" t="str">
            <v>S_RPS8_ElDoradoSolarPV_3-560</v>
          </cell>
          <cell r="C101">
            <v>1939.1275000000001</v>
          </cell>
          <cell r="D101">
            <v>1648.2090000000001</v>
          </cell>
          <cell r="E101">
            <v>1489.9250999999999</v>
          </cell>
          <cell r="F101">
            <v>1520.0229999999999</v>
          </cell>
          <cell r="G101">
            <v>1586.1412</v>
          </cell>
          <cell r="H101">
            <v>1966.1253999999999</v>
          </cell>
          <cell r="I101">
            <v>2133.1770000000001</v>
          </cell>
          <cell r="J101">
            <v>2255.0484999999999</v>
          </cell>
          <cell r="K101">
            <v>2155.4369999999999</v>
          </cell>
          <cell r="L101">
            <v>2201.2107999999998</v>
          </cell>
          <cell r="M101">
            <v>2142.7447999999999</v>
          </cell>
          <cell r="N101">
            <v>2039.67</v>
          </cell>
          <cell r="O101">
            <v>1923.6151</v>
          </cell>
          <cell r="P101">
            <v>1635.027</v>
          </cell>
          <cell r="Q101">
            <v>1478.0056</v>
          </cell>
          <cell r="R101">
            <v>1507.8586</v>
          </cell>
          <cell r="S101">
            <v>1573.4459999999999</v>
          </cell>
          <cell r="T101">
            <v>1950.3991000000001</v>
          </cell>
          <cell r="U101">
            <v>2116.116</v>
          </cell>
          <cell r="V101">
            <v>2237.0003000000002</v>
          </cell>
          <cell r="W101">
            <v>2138.1930000000002</v>
          </cell>
          <cell r="X101">
            <v>2183.5965999999999</v>
          </cell>
          <cell r="Y101">
            <v>2125.6048999999998</v>
          </cell>
          <cell r="Z101">
            <v>2023.3530000000001</v>
          </cell>
          <cell r="AA101">
            <v>1908.2266999999999</v>
          </cell>
          <cell r="AB101">
            <v>1621.95</v>
          </cell>
          <cell r="AC101">
            <v>1466.1822</v>
          </cell>
          <cell r="AD101">
            <v>1492.1292000000001</v>
          </cell>
          <cell r="AE101">
            <v>1612.6436000000001</v>
          </cell>
          <cell r="AF101">
            <v>1930.0537999999999</v>
          </cell>
          <cell r="AG101">
            <v>2094.0360000000001</v>
          </cell>
          <cell r="AH101">
            <v>2213.6635000000001</v>
          </cell>
          <cell r="AI101">
            <v>2115.8820000000001</v>
          </cell>
          <cell r="AJ101">
            <v>2160.8209000000002</v>
          </cell>
          <cell r="AK101">
            <v>2103.4274999999998</v>
          </cell>
          <cell r="AL101">
            <v>2002.2449999999999</v>
          </cell>
          <cell r="AM101">
            <v>1888.3185000000001</v>
          </cell>
          <cell r="AN101">
            <v>1605.021</v>
          </cell>
          <cell r="AO101">
            <v>1450.8837000000001</v>
          </cell>
          <cell r="AP101">
            <v>1483.8367000000001</v>
          </cell>
          <cell r="AQ101">
            <v>1548.3804</v>
          </cell>
          <cell r="AR101">
            <v>1919.3185000000001</v>
          </cell>
          <cell r="AS101">
            <v>2082.3989999999999</v>
          </cell>
          <cell r="AT101">
            <v>2201.3534</v>
          </cell>
          <cell r="AU101">
            <v>2104.1129999999998</v>
          </cell>
          <cell r="AV101">
            <v>2148.8053</v>
          </cell>
          <cell r="AW101">
            <v>2091.7312000000002</v>
          </cell>
          <cell r="AX101">
            <v>1991.115</v>
          </cell>
          <cell r="AY101">
            <v>1877.8157000000001</v>
          </cell>
          <cell r="AZ101">
            <v>1596.1020000000001</v>
          </cell>
          <cell r="BA101">
            <v>1442.8144</v>
          </cell>
          <cell r="BB101">
            <v>1471.9606000000001</v>
          </cell>
          <cell r="BC101">
            <v>1535.9960000000001</v>
          </cell>
          <cell r="BD101">
            <v>1903.9580000000001</v>
          </cell>
          <cell r="BE101">
            <v>2065.7339999999999</v>
          </cell>
          <cell r="BF101">
            <v>2183.7422999999999</v>
          </cell>
          <cell r="BG101">
            <v>2087.2829999999999</v>
          </cell>
          <cell r="BH101">
            <v>2131.6095999999998</v>
          </cell>
          <cell r="BI101">
            <v>2075.0036</v>
          </cell>
          <cell r="BJ101">
            <v>1975.1790000000001</v>
          </cell>
          <cell r="BK101">
            <v>1862.79</v>
          </cell>
          <cell r="BL101">
            <v>1583.325</v>
          </cell>
          <cell r="BM101">
            <v>1431.2792999999999</v>
          </cell>
          <cell r="BN101">
            <v>1460.1867999999999</v>
          </cell>
          <cell r="BO101">
            <v>1523.704</v>
          </cell>
          <cell r="BP101">
            <v>1888.7338999999999</v>
          </cell>
          <cell r="BQ101">
            <v>2049.2069999999999</v>
          </cell>
          <cell r="BR101">
            <v>2166.2707</v>
          </cell>
          <cell r="BS101">
            <v>2070.5880000000002</v>
          </cell>
          <cell r="BT101">
            <v>2114.5596</v>
          </cell>
          <cell r="BU101">
            <v>2058.3969000000002</v>
          </cell>
          <cell r="BV101">
            <v>1959.3869999999999</v>
          </cell>
          <cell r="BW101">
            <v>1847.8883000000001</v>
          </cell>
          <cell r="BX101">
            <v>1570.6590000000001</v>
          </cell>
          <cell r="BY101">
            <v>1419.8309999999999</v>
          </cell>
          <cell r="BZ101">
            <v>1444.9503</v>
          </cell>
          <cell r="CA101">
            <v>1561.6587</v>
          </cell>
          <cell r="CB101">
            <v>1869.021</v>
          </cell>
          <cell r="CC101">
            <v>2027.8320000000001</v>
          </cell>
          <cell r="CD101">
            <v>2143.6747999999998</v>
          </cell>
          <cell r="CE101">
            <v>2048.9760000000001</v>
          </cell>
          <cell r="CF101">
            <v>2092.4969000000001</v>
          </cell>
          <cell r="CG101">
            <v>2036.9201</v>
          </cell>
          <cell r="CH101">
            <v>1938.9359999999999</v>
          </cell>
          <cell r="CI101">
            <v>1828.6125</v>
          </cell>
          <cell r="CJ101">
            <v>1554.2819999999999</v>
          </cell>
          <cell r="CK101">
            <v>1405.0129999999999</v>
          </cell>
          <cell r="CL101">
            <v>1436.912</v>
          </cell>
          <cell r="CM101">
            <v>1499.4251999999999</v>
          </cell>
          <cell r="CN101">
            <v>1858.6297999999999</v>
          </cell>
          <cell r="CO101">
            <v>2016.5519999999999</v>
          </cell>
          <cell r="CP101">
            <v>2131.7491</v>
          </cell>
          <cell r="CQ101">
            <v>2037.5909999999999</v>
          </cell>
          <cell r="CR101">
            <v>2080.8564000000001</v>
          </cell>
          <cell r="CS101">
            <v>2025.5989</v>
          </cell>
          <cell r="CT101">
            <v>1928.16</v>
          </cell>
          <cell r="CU101">
            <v>1818.4445000000001</v>
          </cell>
          <cell r="CV101">
            <v>1545.633</v>
          </cell>
          <cell r="CW101">
            <v>1397.1948</v>
          </cell>
          <cell r="CX101">
            <v>1425.4233999999999</v>
          </cell>
          <cell r="CY101">
            <v>1487.4215999999999</v>
          </cell>
          <cell r="CZ101">
            <v>1843.7621999999999</v>
          </cell>
          <cell r="DA101">
            <v>2000.424</v>
          </cell>
          <cell r="DB101">
            <v>2114.6929</v>
          </cell>
          <cell r="DC101">
            <v>2021.2860000000001</v>
          </cell>
          <cell r="DD101">
            <v>2064.2125000000001</v>
          </cell>
          <cell r="DE101">
            <v>2009.3859</v>
          </cell>
          <cell r="DF101">
            <v>1912.7280000000001</v>
          </cell>
          <cell r="DG101">
            <v>1803.9055000000001</v>
          </cell>
          <cell r="DH101">
            <v>1533.2729999999999</v>
          </cell>
          <cell r="DI101">
            <v>1386.0224000000001</v>
          </cell>
          <cell r="DJ101">
            <v>1414.0184999999999</v>
          </cell>
          <cell r="DK101">
            <v>1475.5216</v>
          </cell>
          <cell r="DL101">
            <v>1829.0155</v>
          </cell>
          <cell r="DM101">
            <v>1984.4190000000001</v>
          </cell>
          <cell r="DN101">
            <v>2097.7761999999998</v>
          </cell>
          <cell r="DO101">
            <v>2005.1220000000001</v>
          </cell>
          <cell r="DP101">
            <v>2047.6957</v>
          </cell>
          <cell r="DQ101">
            <v>1993.3154999999999</v>
          </cell>
          <cell r="DR101">
            <v>1897.4280000000001</v>
          </cell>
          <cell r="DS101">
            <v>1789.4688000000001</v>
          </cell>
          <cell r="DT101">
            <v>1521</v>
          </cell>
          <cell r="DU101">
            <v>1374.9337</v>
          </cell>
          <cell r="DV101">
            <v>1399.2593999999999</v>
          </cell>
          <cell r="DW101">
            <v>1512.2746</v>
          </cell>
          <cell r="DX101">
            <v>1809.9319</v>
          </cell>
          <cell r="DY101">
            <v>1963.7190000000001</v>
          </cell>
          <cell r="DZ101">
            <v>2075.884</v>
          </cell>
          <cell r="EA101">
            <v>1984.194</v>
          </cell>
          <cell r="EB101">
            <v>2026.3335999999999</v>
          </cell>
          <cell r="EC101">
            <v>1972.5207</v>
          </cell>
          <cell r="ED101">
            <v>1877.6279999999999</v>
          </cell>
          <cell r="EE101">
            <v>1770.7913000000001</v>
          </cell>
          <cell r="EF101">
            <v>1505.13</v>
          </cell>
          <cell r="EG101">
            <v>1360.5931</v>
          </cell>
        </row>
        <row r="102">
          <cell r="B102" t="str">
            <v>S_RPS8_Hatchet_Ridge_Wind_3-561</v>
          </cell>
          <cell r="F102">
            <v>21001.523499999999</v>
          </cell>
          <cell r="G102">
            <v>15219.484</v>
          </cell>
          <cell r="H102">
            <v>17636.9323</v>
          </cell>
          <cell r="I102">
            <v>14642.486999999999</v>
          </cell>
          <cell r="J102">
            <v>11352.9874</v>
          </cell>
          <cell r="K102">
            <v>10597.284</v>
          </cell>
          <cell r="L102">
            <v>4958.4624000000003</v>
          </cell>
          <cell r="M102">
            <v>9679.6352999999999</v>
          </cell>
          <cell r="N102">
            <v>8850.1110000000008</v>
          </cell>
          <cell r="O102">
            <v>18177.792399999998</v>
          </cell>
          <cell r="P102">
            <v>20102.667000000001</v>
          </cell>
          <cell r="Q102">
            <v>24530.6162</v>
          </cell>
          <cell r="R102">
            <v>36002.621899999998</v>
          </cell>
          <cell r="S102">
            <v>26090.551200000002</v>
          </cell>
          <cell r="T102">
            <v>30234.7402</v>
          </cell>
          <cell r="U102">
            <v>25101.414000000001</v>
          </cell>
          <cell r="V102">
            <v>19462.261900000001</v>
          </cell>
          <cell r="W102">
            <v>18166.773000000001</v>
          </cell>
          <cell r="X102">
            <v>8500.2248</v>
          </cell>
          <cell r="Y102">
            <v>16593.658299999999</v>
          </cell>
          <cell r="Z102">
            <v>15171.615</v>
          </cell>
          <cell r="AA102">
            <v>31161.934700000002</v>
          </cell>
          <cell r="AB102">
            <v>34461.714</v>
          </cell>
          <cell r="AC102">
            <v>42052.4827</v>
          </cell>
          <cell r="AD102">
            <v>35990.575299999997</v>
          </cell>
          <cell r="AE102">
            <v>27013.317299999999</v>
          </cell>
          <cell r="AF102">
            <v>30224.624899999999</v>
          </cell>
          <cell r="AG102">
            <v>25093.013999999999</v>
          </cell>
          <cell r="AH102">
            <v>19455.755000000001</v>
          </cell>
          <cell r="AI102">
            <v>18160.704000000002</v>
          </cell>
          <cell r="AJ102">
            <v>8497.3727999999992</v>
          </cell>
          <cell r="AK102">
            <v>16588.1093</v>
          </cell>
          <cell r="AL102">
            <v>15166.539000000001</v>
          </cell>
          <cell r="AM102">
            <v>31151.518700000001</v>
          </cell>
          <cell r="AN102">
            <v>34450.190999999999</v>
          </cell>
          <cell r="AO102">
            <v>42038.4211</v>
          </cell>
          <cell r="AP102">
            <v>36002.621899999998</v>
          </cell>
          <cell r="AQ102">
            <v>26090.551200000002</v>
          </cell>
          <cell r="AR102">
            <v>30234.7402</v>
          </cell>
          <cell r="AS102">
            <v>25101.414000000001</v>
          </cell>
          <cell r="AT102">
            <v>19462.261900000001</v>
          </cell>
          <cell r="AU102">
            <v>18166.773000000001</v>
          </cell>
          <cell r="AV102">
            <v>8500.2248</v>
          </cell>
          <cell r="AW102">
            <v>16593.658299999999</v>
          </cell>
          <cell r="AX102">
            <v>15171.615</v>
          </cell>
          <cell r="AY102">
            <v>31161.934700000002</v>
          </cell>
          <cell r="AZ102">
            <v>34461.714</v>
          </cell>
          <cell r="BA102">
            <v>42052.4827</v>
          </cell>
          <cell r="BB102">
            <v>36002.621899999998</v>
          </cell>
          <cell r="BC102">
            <v>26090.551200000002</v>
          </cell>
          <cell r="BD102">
            <v>30234.7402</v>
          </cell>
          <cell r="BE102">
            <v>25101.414000000001</v>
          </cell>
          <cell r="BF102">
            <v>19462.261900000001</v>
          </cell>
          <cell r="BG102">
            <v>18166.773000000001</v>
          </cell>
          <cell r="BH102">
            <v>8500.2248</v>
          </cell>
          <cell r="BI102">
            <v>16593.658299999999</v>
          </cell>
          <cell r="BJ102">
            <v>15171.615</v>
          </cell>
          <cell r="BK102">
            <v>31161.934700000002</v>
          </cell>
          <cell r="BL102">
            <v>34461.714</v>
          </cell>
          <cell r="BM102">
            <v>42052.4827</v>
          </cell>
          <cell r="BN102">
            <v>36002.621899999998</v>
          </cell>
          <cell r="BO102">
            <v>26090.551200000002</v>
          </cell>
          <cell r="BP102">
            <v>30234.7402</v>
          </cell>
          <cell r="BQ102">
            <v>25101.414000000001</v>
          </cell>
          <cell r="BR102">
            <v>19462.261900000001</v>
          </cell>
          <cell r="BS102">
            <v>18166.773000000001</v>
          </cell>
          <cell r="BT102">
            <v>8500.2248</v>
          </cell>
          <cell r="BU102">
            <v>16593.658299999999</v>
          </cell>
          <cell r="BV102">
            <v>15171.615</v>
          </cell>
          <cell r="BW102">
            <v>31161.934700000002</v>
          </cell>
          <cell r="BX102">
            <v>34461.714</v>
          </cell>
          <cell r="BY102">
            <v>42052.4827</v>
          </cell>
          <cell r="BZ102">
            <v>35990.575299999997</v>
          </cell>
          <cell r="CA102">
            <v>27013.317299999999</v>
          </cell>
          <cell r="CB102">
            <v>30224.624899999999</v>
          </cell>
          <cell r="CC102">
            <v>25093.013999999999</v>
          </cell>
          <cell r="CD102">
            <v>19455.755000000001</v>
          </cell>
          <cell r="CE102">
            <v>18160.704000000002</v>
          </cell>
          <cell r="CF102">
            <v>8497.3727999999992</v>
          </cell>
          <cell r="CG102">
            <v>16588.1093</v>
          </cell>
          <cell r="CH102">
            <v>15166.539000000001</v>
          </cell>
          <cell r="CI102">
            <v>31151.518700000001</v>
          </cell>
          <cell r="CJ102">
            <v>34450.190999999999</v>
          </cell>
          <cell r="CK102">
            <v>42038.4211</v>
          </cell>
          <cell r="CL102">
            <v>36002.621899999998</v>
          </cell>
          <cell r="CM102">
            <v>26090.551200000002</v>
          </cell>
          <cell r="CN102">
            <v>30234.7402</v>
          </cell>
          <cell r="CO102">
            <v>25101.414000000001</v>
          </cell>
          <cell r="CP102">
            <v>19462.261900000001</v>
          </cell>
          <cell r="CQ102">
            <v>18166.773000000001</v>
          </cell>
          <cell r="CR102">
            <v>8500.2248</v>
          </cell>
          <cell r="CS102">
            <v>16593.658299999999</v>
          </cell>
          <cell r="CT102">
            <v>15171.615</v>
          </cell>
          <cell r="CU102">
            <v>31161.934700000002</v>
          </cell>
          <cell r="CV102">
            <v>34461.714</v>
          </cell>
          <cell r="CW102">
            <v>42052.4827</v>
          </cell>
          <cell r="CX102">
            <v>36002.621899999998</v>
          </cell>
          <cell r="CY102">
            <v>26090.551200000002</v>
          </cell>
          <cell r="CZ102">
            <v>30234.7402</v>
          </cell>
          <cell r="DA102">
            <v>25101.414000000001</v>
          </cell>
          <cell r="DB102">
            <v>19462.261900000001</v>
          </cell>
          <cell r="DC102">
            <v>18166.773000000001</v>
          </cell>
          <cell r="DD102">
            <v>8500.2248</v>
          </cell>
          <cell r="DE102">
            <v>16593.658299999999</v>
          </cell>
          <cell r="DF102">
            <v>15171.615</v>
          </cell>
          <cell r="DG102">
            <v>31161.934700000002</v>
          </cell>
          <cell r="DH102">
            <v>34461.714</v>
          </cell>
          <cell r="DI102">
            <v>42052.4827</v>
          </cell>
          <cell r="DJ102">
            <v>36002.621899999998</v>
          </cell>
          <cell r="DK102">
            <v>26090.551200000002</v>
          </cell>
          <cell r="DL102">
            <v>30234.7402</v>
          </cell>
          <cell r="DM102">
            <v>25101.414000000001</v>
          </cell>
          <cell r="DN102">
            <v>19462.261900000001</v>
          </cell>
          <cell r="DO102">
            <v>18166.773000000001</v>
          </cell>
          <cell r="DP102">
            <v>8500.2248</v>
          </cell>
          <cell r="DQ102">
            <v>16593.658299999999</v>
          </cell>
          <cell r="DR102">
            <v>15171.615</v>
          </cell>
          <cell r="DS102">
            <v>31161.934700000002</v>
          </cell>
          <cell r="DT102">
            <v>34461.714</v>
          </cell>
          <cell r="DU102">
            <v>42052.4827</v>
          </cell>
          <cell r="DV102">
            <v>35990.575299999997</v>
          </cell>
          <cell r="DW102">
            <v>27013.317299999999</v>
          </cell>
          <cell r="DX102">
            <v>30224.624899999999</v>
          </cell>
          <cell r="DY102">
            <v>25093.013999999999</v>
          </cell>
          <cell r="DZ102">
            <v>19455.755000000001</v>
          </cell>
          <cell r="EA102">
            <v>18160.704000000002</v>
          </cell>
          <cell r="EB102">
            <v>8497.3727999999992</v>
          </cell>
          <cell r="EC102">
            <v>16588.1093</v>
          </cell>
          <cell r="ED102">
            <v>15166.539000000001</v>
          </cell>
          <cell r="EE102">
            <v>31151.518700000001</v>
          </cell>
          <cell r="EF102">
            <v>34450.190999999999</v>
          </cell>
          <cell r="EG102">
            <v>42038.4211</v>
          </cell>
        </row>
        <row r="103">
          <cell r="B103" t="str">
            <v>S_RPS8_Redhawk_RPS_3-562</v>
          </cell>
          <cell r="W103">
            <v>9286.4879999999994</v>
          </cell>
          <cell r="X103">
            <v>8667.3768</v>
          </cell>
          <cell r="Y103">
            <v>9973.7664000000004</v>
          </cell>
          <cell r="Z103">
            <v>9653.616</v>
          </cell>
          <cell r="AA103">
            <v>9963.1767999999993</v>
          </cell>
          <cell r="AB103">
            <v>9645.9359999999997</v>
          </cell>
          <cell r="AC103">
            <v>8047.4264000000003</v>
          </cell>
        </row>
        <row r="104">
          <cell r="B104" t="str">
            <v>S_RPS8_RTR_Global_3-152</v>
          </cell>
          <cell r="C104">
            <v>1936.9295999999999</v>
          </cell>
          <cell r="D104">
            <v>1874.4480000000001</v>
          </cell>
          <cell r="E104">
            <v>1936.9295999999999</v>
          </cell>
          <cell r="F104">
            <v>1880.46</v>
          </cell>
          <cell r="G104">
            <v>1698.48</v>
          </cell>
          <cell r="H104">
            <v>1880.46</v>
          </cell>
          <cell r="I104">
            <v>1819.8</v>
          </cell>
          <cell r="J104">
            <v>1880.46</v>
          </cell>
          <cell r="K104">
            <v>1819.8</v>
          </cell>
          <cell r="L104">
            <v>1880.46</v>
          </cell>
          <cell r="M104">
            <v>1880.46</v>
          </cell>
          <cell r="N104">
            <v>1819.8</v>
          </cell>
          <cell r="O104">
            <v>1880.46</v>
          </cell>
          <cell r="P104">
            <v>1819.8</v>
          </cell>
          <cell r="Q104">
            <v>1880.46</v>
          </cell>
          <cell r="R104">
            <v>1880.46</v>
          </cell>
          <cell r="S104">
            <v>1698.48</v>
          </cell>
          <cell r="T104">
            <v>1880.46</v>
          </cell>
          <cell r="U104">
            <v>1819.8</v>
          </cell>
          <cell r="V104">
            <v>1880.46</v>
          </cell>
          <cell r="W104">
            <v>1819.8</v>
          </cell>
          <cell r="X104">
            <v>1880.46</v>
          </cell>
          <cell r="Y104">
            <v>1880.46</v>
          </cell>
          <cell r="Z104">
            <v>1819.8</v>
          </cell>
          <cell r="AA104">
            <v>1880.46</v>
          </cell>
          <cell r="AB104">
            <v>1819.8</v>
          </cell>
          <cell r="AC104">
            <v>1880.46</v>
          </cell>
          <cell r="AD104">
            <v>1875.3263999999999</v>
          </cell>
          <cell r="AE104">
            <v>1754.3376000000001</v>
          </cell>
          <cell r="AF104">
            <v>1875.3263999999999</v>
          </cell>
          <cell r="AG104">
            <v>1814.8320000000001</v>
          </cell>
          <cell r="AH104">
            <v>1875.3263999999999</v>
          </cell>
          <cell r="AI104">
            <v>1814.8320000000001</v>
          </cell>
          <cell r="AJ104">
            <v>1875.3263999999999</v>
          </cell>
          <cell r="AK104">
            <v>1875.3263999999999</v>
          </cell>
          <cell r="AL104">
            <v>1814.8320000000001</v>
          </cell>
          <cell r="AM104">
            <v>1875.3263999999999</v>
          </cell>
          <cell r="AN104">
            <v>1814.8320000000001</v>
          </cell>
          <cell r="AO104">
            <v>1875.3263999999999</v>
          </cell>
          <cell r="AP104">
            <v>1880.46</v>
          </cell>
          <cell r="AQ104">
            <v>1698.48</v>
          </cell>
          <cell r="AR104">
            <v>1880.46</v>
          </cell>
          <cell r="AS104">
            <v>1819.8</v>
          </cell>
          <cell r="AT104">
            <v>1880.46</v>
          </cell>
          <cell r="AU104">
            <v>1819.8</v>
          </cell>
          <cell r="AV104">
            <v>1880.46</v>
          </cell>
          <cell r="AW104">
            <v>1880.46</v>
          </cell>
          <cell r="AX104">
            <v>1819.8</v>
          </cell>
          <cell r="AY104">
            <v>1880.46</v>
          </cell>
          <cell r="AZ104">
            <v>1819.8</v>
          </cell>
          <cell r="BA104">
            <v>1880.46</v>
          </cell>
          <cell r="BB104">
            <v>1880.46</v>
          </cell>
          <cell r="BC104">
            <v>1698.48</v>
          </cell>
          <cell r="BD104">
            <v>1880.46</v>
          </cell>
          <cell r="BE104">
            <v>1819.8</v>
          </cell>
          <cell r="BF104">
            <v>1880.46</v>
          </cell>
          <cell r="BG104">
            <v>1819.8</v>
          </cell>
          <cell r="BH104">
            <v>1880.46</v>
          </cell>
          <cell r="BI104">
            <v>1880.46</v>
          </cell>
          <cell r="BJ104">
            <v>1819.8</v>
          </cell>
          <cell r="BK104">
            <v>1880.46</v>
          </cell>
          <cell r="BL104">
            <v>1819.8</v>
          </cell>
          <cell r="BM104">
            <v>1880.46</v>
          </cell>
          <cell r="BN104">
            <v>1880.46</v>
          </cell>
          <cell r="BO104">
            <v>1698.48</v>
          </cell>
          <cell r="BP104">
            <v>1880.46</v>
          </cell>
          <cell r="BQ104">
            <v>1819.8</v>
          </cell>
          <cell r="BR104">
            <v>1880.46</v>
          </cell>
          <cell r="BS104">
            <v>1819.8</v>
          </cell>
          <cell r="BT104">
            <v>1880.46</v>
          </cell>
          <cell r="BU104">
            <v>1880.46</v>
          </cell>
          <cell r="BV104">
            <v>1819.8</v>
          </cell>
          <cell r="BW104">
            <v>1880.46</v>
          </cell>
          <cell r="BX104">
            <v>1819.8</v>
          </cell>
          <cell r="BY104">
            <v>1880.46</v>
          </cell>
          <cell r="BZ104">
            <v>1875.3263999999999</v>
          </cell>
          <cell r="CA104">
            <v>1754.3376000000001</v>
          </cell>
          <cell r="CB104">
            <v>1875.3263999999999</v>
          </cell>
          <cell r="CC104">
            <v>1814.8320000000001</v>
          </cell>
          <cell r="CD104">
            <v>1875.3263999999999</v>
          </cell>
          <cell r="CE104">
            <v>1814.8320000000001</v>
          </cell>
          <cell r="CF104">
            <v>1875.3263999999999</v>
          </cell>
          <cell r="CG104">
            <v>1875.3263999999999</v>
          </cell>
          <cell r="CH104">
            <v>1814.8320000000001</v>
          </cell>
          <cell r="CI104">
            <v>1875.3263999999999</v>
          </cell>
          <cell r="CJ104">
            <v>1814.8320000000001</v>
          </cell>
          <cell r="CK104">
            <v>1875.3263999999999</v>
          </cell>
          <cell r="CL104">
            <v>1880.46</v>
          </cell>
          <cell r="CM104">
            <v>1698.48</v>
          </cell>
          <cell r="CN104">
            <v>1880.46</v>
          </cell>
          <cell r="CO104">
            <v>1819.8</v>
          </cell>
          <cell r="CP104">
            <v>1880.46</v>
          </cell>
          <cell r="CQ104">
            <v>1819.8</v>
          </cell>
          <cell r="CR104">
            <v>1880.46</v>
          </cell>
          <cell r="CS104">
            <v>1880.46</v>
          </cell>
          <cell r="CT104">
            <v>1819.8</v>
          </cell>
          <cell r="CU104">
            <v>1880.46</v>
          </cell>
          <cell r="CV104">
            <v>1819.8</v>
          </cell>
          <cell r="CW104">
            <v>1880.46</v>
          </cell>
          <cell r="CX104">
            <v>1880.46</v>
          </cell>
          <cell r="CY104">
            <v>1698.48</v>
          </cell>
          <cell r="CZ104">
            <v>1880.46</v>
          </cell>
          <cell r="DA104">
            <v>1819.8</v>
          </cell>
          <cell r="DB104">
            <v>1880.46</v>
          </cell>
          <cell r="DC104">
            <v>1819.8</v>
          </cell>
          <cell r="DD104">
            <v>1880.46</v>
          </cell>
          <cell r="DE104">
            <v>1880.46</v>
          </cell>
          <cell r="DF104">
            <v>1819.8</v>
          </cell>
          <cell r="DG104">
            <v>1880.46</v>
          </cell>
          <cell r="DH104">
            <v>1819.8</v>
          </cell>
          <cell r="DI104">
            <v>1880.46</v>
          </cell>
          <cell r="DJ104">
            <v>1880.46</v>
          </cell>
          <cell r="DK104">
            <v>1698.48</v>
          </cell>
          <cell r="DL104">
            <v>1880.46</v>
          </cell>
          <cell r="DM104">
            <v>1819.8</v>
          </cell>
          <cell r="DN104">
            <v>1880.46</v>
          </cell>
          <cell r="DO104">
            <v>1819.8</v>
          </cell>
          <cell r="DP104">
            <v>1880.46</v>
          </cell>
          <cell r="DQ104">
            <v>1880.46</v>
          </cell>
          <cell r="DR104">
            <v>1819.8</v>
          </cell>
          <cell r="DS104">
            <v>1880.46</v>
          </cell>
          <cell r="DT104">
            <v>1819.8</v>
          </cell>
          <cell r="DU104">
            <v>1880.46</v>
          </cell>
          <cell r="DV104">
            <v>1875.3263999999999</v>
          </cell>
          <cell r="DW104">
            <v>1754.3376000000001</v>
          </cell>
          <cell r="DX104">
            <v>1875.3263999999999</v>
          </cell>
          <cell r="DY104">
            <v>1814.8320000000001</v>
          </cell>
          <cell r="DZ104">
            <v>1875.3263999999999</v>
          </cell>
          <cell r="EA104">
            <v>1814.8320000000001</v>
          </cell>
          <cell r="EB104">
            <v>1875.3263999999999</v>
          </cell>
          <cell r="EC104">
            <v>1875.3263999999999</v>
          </cell>
          <cell r="ED104">
            <v>1814.8320000000001</v>
          </cell>
          <cell r="EE104">
            <v>1875.3263999999999</v>
          </cell>
          <cell r="EF104">
            <v>1814.8320000000001</v>
          </cell>
          <cell r="EG104">
            <v>1875.3263999999999</v>
          </cell>
        </row>
        <row r="105">
          <cell r="B105" t="str">
            <v>S_RPS8_SantaMaria_LandfillGas_3-563</v>
          </cell>
          <cell r="C105">
            <v>528.24</v>
          </cell>
          <cell r="D105">
            <v>511.2</v>
          </cell>
          <cell r="E105">
            <v>528.24</v>
          </cell>
          <cell r="F105">
            <v>528.24</v>
          </cell>
          <cell r="G105">
            <v>477.12</v>
          </cell>
          <cell r="H105">
            <v>528.24</v>
          </cell>
          <cell r="I105">
            <v>511.2</v>
          </cell>
          <cell r="J105">
            <v>528.24</v>
          </cell>
          <cell r="K105">
            <v>511.2</v>
          </cell>
          <cell r="L105">
            <v>528.24</v>
          </cell>
          <cell r="M105">
            <v>528.24</v>
          </cell>
          <cell r="N105">
            <v>511.2</v>
          </cell>
          <cell r="O105">
            <v>528.24</v>
          </cell>
          <cell r="P105">
            <v>511.2</v>
          </cell>
          <cell r="Q105">
            <v>528.24</v>
          </cell>
          <cell r="R105">
            <v>528.24</v>
          </cell>
          <cell r="S105">
            <v>477.12</v>
          </cell>
          <cell r="T105">
            <v>528.24</v>
          </cell>
          <cell r="U105">
            <v>511.2</v>
          </cell>
          <cell r="V105">
            <v>528.24</v>
          </cell>
          <cell r="W105">
            <v>511.2</v>
          </cell>
          <cell r="X105">
            <v>528.24</v>
          </cell>
          <cell r="Y105">
            <v>528.24</v>
          </cell>
          <cell r="Z105">
            <v>511.2</v>
          </cell>
          <cell r="AA105">
            <v>528.24</v>
          </cell>
          <cell r="AB105">
            <v>511.2</v>
          </cell>
          <cell r="AC105">
            <v>528.24</v>
          </cell>
          <cell r="AD105">
            <v>528.24</v>
          </cell>
          <cell r="AE105">
            <v>494.16</v>
          </cell>
          <cell r="AF105">
            <v>528.24</v>
          </cell>
          <cell r="AG105">
            <v>511.2</v>
          </cell>
          <cell r="AH105">
            <v>528.24</v>
          </cell>
          <cell r="AI105">
            <v>511.2</v>
          </cell>
          <cell r="AJ105">
            <v>528.24</v>
          </cell>
          <cell r="AK105">
            <v>528.24</v>
          </cell>
          <cell r="AL105">
            <v>511.2</v>
          </cell>
          <cell r="AM105">
            <v>528.24</v>
          </cell>
          <cell r="AN105">
            <v>511.2</v>
          </cell>
          <cell r="AO105">
            <v>528.24</v>
          </cell>
          <cell r="AP105">
            <v>528.24</v>
          </cell>
          <cell r="AQ105">
            <v>477.12</v>
          </cell>
          <cell r="AR105">
            <v>528.24</v>
          </cell>
          <cell r="AS105">
            <v>511.2</v>
          </cell>
          <cell r="AT105">
            <v>528.24</v>
          </cell>
          <cell r="AU105">
            <v>511.2</v>
          </cell>
          <cell r="AV105">
            <v>528.24</v>
          </cell>
          <cell r="AW105">
            <v>528.24</v>
          </cell>
          <cell r="AX105">
            <v>511.2</v>
          </cell>
          <cell r="AY105">
            <v>528.24</v>
          </cell>
          <cell r="AZ105">
            <v>511.2</v>
          </cell>
          <cell r="BA105">
            <v>528.24</v>
          </cell>
          <cell r="BB105">
            <v>528.24</v>
          </cell>
          <cell r="BC105">
            <v>477.12</v>
          </cell>
          <cell r="BD105">
            <v>528.24</v>
          </cell>
          <cell r="BE105">
            <v>511.2</v>
          </cell>
          <cell r="BF105">
            <v>528.24</v>
          </cell>
          <cell r="BG105">
            <v>511.2</v>
          </cell>
          <cell r="BH105">
            <v>528.24</v>
          </cell>
          <cell r="BI105">
            <v>528.24</v>
          </cell>
          <cell r="BJ105">
            <v>511.2</v>
          </cell>
          <cell r="BK105">
            <v>528.24</v>
          </cell>
          <cell r="BL105">
            <v>511.2</v>
          </cell>
          <cell r="BM105">
            <v>528.24</v>
          </cell>
          <cell r="BN105">
            <v>528.24</v>
          </cell>
          <cell r="BO105">
            <v>477.12</v>
          </cell>
          <cell r="BP105">
            <v>528.24</v>
          </cell>
          <cell r="BQ105">
            <v>511.2</v>
          </cell>
          <cell r="BR105">
            <v>528.24</v>
          </cell>
          <cell r="BS105">
            <v>511.2</v>
          </cell>
          <cell r="BT105">
            <v>528.24</v>
          </cell>
          <cell r="BU105">
            <v>528.24</v>
          </cell>
          <cell r="BV105">
            <v>511.2</v>
          </cell>
          <cell r="BW105">
            <v>528.24</v>
          </cell>
          <cell r="BX105">
            <v>511.2</v>
          </cell>
          <cell r="BY105">
            <v>528.24</v>
          </cell>
          <cell r="BZ105">
            <v>528.24</v>
          </cell>
          <cell r="CA105">
            <v>494.16</v>
          </cell>
          <cell r="CB105">
            <v>528.24</v>
          </cell>
          <cell r="CC105">
            <v>511.2</v>
          </cell>
          <cell r="CD105">
            <v>528.24</v>
          </cell>
          <cell r="CE105">
            <v>511.2</v>
          </cell>
          <cell r="CF105">
            <v>528.24</v>
          </cell>
          <cell r="CG105">
            <v>528.24</v>
          </cell>
          <cell r="CH105">
            <v>511.2</v>
          </cell>
          <cell r="CI105">
            <v>528.24</v>
          </cell>
          <cell r="CJ105">
            <v>511.2</v>
          </cell>
          <cell r="CK105">
            <v>528.24</v>
          </cell>
          <cell r="CL105">
            <v>528.24</v>
          </cell>
          <cell r="CM105">
            <v>477.12</v>
          </cell>
          <cell r="CN105">
            <v>528.24</v>
          </cell>
          <cell r="CO105">
            <v>511.2</v>
          </cell>
          <cell r="CP105">
            <v>528.24</v>
          </cell>
          <cell r="CQ105">
            <v>511.2</v>
          </cell>
          <cell r="CR105">
            <v>528.24</v>
          </cell>
          <cell r="CS105">
            <v>528.24</v>
          </cell>
          <cell r="CT105">
            <v>511.2</v>
          </cell>
          <cell r="CU105">
            <v>528.24</v>
          </cell>
          <cell r="CV105">
            <v>511.2</v>
          </cell>
          <cell r="CW105">
            <v>528.24</v>
          </cell>
          <cell r="CX105">
            <v>528.24</v>
          </cell>
          <cell r="CY105">
            <v>477.12</v>
          </cell>
          <cell r="CZ105">
            <v>528.24</v>
          </cell>
          <cell r="DA105">
            <v>511.2</v>
          </cell>
          <cell r="DB105">
            <v>528.24</v>
          </cell>
          <cell r="DC105">
            <v>511.2</v>
          </cell>
          <cell r="DD105">
            <v>528.24</v>
          </cell>
          <cell r="DE105">
            <v>528.24</v>
          </cell>
          <cell r="DF105">
            <v>511.2</v>
          </cell>
          <cell r="DG105">
            <v>528.24</v>
          </cell>
          <cell r="DH105">
            <v>511.2</v>
          </cell>
          <cell r="DI105">
            <v>528.24</v>
          </cell>
          <cell r="DJ105">
            <v>528.24</v>
          </cell>
          <cell r="DK105">
            <v>477.12</v>
          </cell>
          <cell r="DL105">
            <v>528.24</v>
          </cell>
          <cell r="DM105">
            <v>511.2</v>
          </cell>
          <cell r="DN105">
            <v>528.24</v>
          </cell>
          <cell r="DO105">
            <v>511.2</v>
          </cell>
          <cell r="DP105">
            <v>528.24</v>
          </cell>
          <cell r="DQ105">
            <v>528.24</v>
          </cell>
          <cell r="DR105">
            <v>511.2</v>
          </cell>
          <cell r="DS105">
            <v>528.24</v>
          </cell>
          <cell r="DT105">
            <v>511.2</v>
          </cell>
          <cell r="DU105">
            <v>528.24</v>
          </cell>
          <cell r="DV105">
            <v>528.24</v>
          </cell>
          <cell r="DW105">
            <v>494.16</v>
          </cell>
          <cell r="DX105">
            <v>528.24</v>
          </cell>
          <cell r="DY105">
            <v>511.2</v>
          </cell>
          <cell r="DZ105">
            <v>528.24</v>
          </cell>
          <cell r="EA105">
            <v>511.2</v>
          </cell>
          <cell r="EB105">
            <v>528.24</v>
          </cell>
          <cell r="EC105">
            <v>528.24</v>
          </cell>
          <cell r="ED105">
            <v>511.2</v>
          </cell>
          <cell r="EE105">
            <v>528.24</v>
          </cell>
          <cell r="EF105">
            <v>511.2</v>
          </cell>
          <cell r="EG105">
            <v>528.24</v>
          </cell>
        </row>
        <row r="106">
          <cell r="B106" t="str">
            <v>S_RPS8_SixteenToOne_3-149</v>
          </cell>
          <cell r="C106">
            <v>11.16</v>
          </cell>
          <cell r="D106">
            <v>10.8</v>
          </cell>
          <cell r="E106">
            <v>11.16</v>
          </cell>
          <cell r="F106">
            <v>11.16</v>
          </cell>
          <cell r="G106">
            <v>10.08</v>
          </cell>
          <cell r="H106">
            <v>11.16</v>
          </cell>
          <cell r="I106">
            <v>10.8</v>
          </cell>
          <cell r="J106">
            <v>11.16</v>
          </cell>
          <cell r="K106">
            <v>10.8</v>
          </cell>
          <cell r="L106">
            <v>11.16</v>
          </cell>
          <cell r="M106">
            <v>11.16</v>
          </cell>
          <cell r="N106">
            <v>10.8</v>
          </cell>
          <cell r="O106">
            <v>11.16</v>
          </cell>
          <cell r="P106">
            <v>10.8</v>
          </cell>
          <cell r="Q106">
            <v>11.16</v>
          </cell>
          <cell r="R106">
            <v>11.16</v>
          </cell>
          <cell r="S106">
            <v>10.08</v>
          </cell>
          <cell r="T106">
            <v>11.16</v>
          </cell>
          <cell r="U106">
            <v>10.8</v>
          </cell>
          <cell r="V106">
            <v>11.16</v>
          </cell>
          <cell r="W106">
            <v>10.8</v>
          </cell>
          <cell r="X106">
            <v>11.16</v>
          </cell>
          <cell r="Y106">
            <v>11.16</v>
          </cell>
          <cell r="Z106">
            <v>10.8</v>
          </cell>
          <cell r="AA106">
            <v>11.16</v>
          </cell>
          <cell r="AB106">
            <v>10.8</v>
          </cell>
          <cell r="AC106">
            <v>11.16</v>
          </cell>
          <cell r="AD106">
            <v>11.16</v>
          </cell>
          <cell r="AE106">
            <v>10.44</v>
          </cell>
          <cell r="AF106">
            <v>11.16</v>
          </cell>
          <cell r="AG106">
            <v>10.8</v>
          </cell>
          <cell r="AH106">
            <v>11.16</v>
          </cell>
          <cell r="AI106">
            <v>10.8</v>
          </cell>
          <cell r="AJ106">
            <v>11.16</v>
          </cell>
          <cell r="AK106">
            <v>11.16</v>
          </cell>
          <cell r="AL106">
            <v>10.8</v>
          </cell>
          <cell r="AM106">
            <v>11.16</v>
          </cell>
          <cell r="AN106">
            <v>10.8</v>
          </cell>
          <cell r="AO106">
            <v>11.16</v>
          </cell>
          <cell r="AP106">
            <v>11.16</v>
          </cell>
          <cell r="AQ106">
            <v>10.08</v>
          </cell>
          <cell r="AR106">
            <v>11.16</v>
          </cell>
          <cell r="AS106">
            <v>10.8</v>
          </cell>
          <cell r="AT106">
            <v>11.16</v>
          </cell>
          <cell r="AU106">
            <v>10.8</v>
          </cell>
          <cell r="AV106">
            <v>11.16</v>
          </cell>
          <cell r="AW106">
            <v>11.16</v>
          </cell>
          <cell r="AX106">
            <v>10.8</v>
          </cell>
          <cell r="AY106">
            <v>11.16</v>
          </cell>
          <cell r="AZ106">
            <v>10.8</v>
          </cell>
          <cell r="BA106">
            <v>11.16</v>
          </cell>
          <cell r="BB106">
            <v>11.16</v>
          </cell>
          <cell r="BC106">
            <v>10.08</v>
          </cell>
          <cell r="BD106">
            <v>11.16</v>
          </cell>
          <cell r="BE106">
            <v>10.8</v>
          </cell>
          <cell r="BF106">
            <v>11.16</v>
          </cell>
          <cell r="BG106">
            <v>10.8</v>
          </cell>
          <cell r="BH106">
            <v>11.16</v>
          </cell>
          <cell r="BI106">
            <v>11.16</v>
          </cell>
          <cell r="BJ106">
            <v>10.8</v>
          </cell>
          <cell r="BK106">
            <v>11.16</v>
          </cell>
          <cell r="BL106">
            <v>10.8</v>
          </cell>
          <cell r="BM106">
            <v>11.16</v>
          </cell>
          <cell r="BN106">
            <v>11.16</v>
          </cell>
          <cell r="BO106">
            <v>10.08</v>
          </cell>
          <cell r="BP106">
            <v>11.16</v>
          </cell>
          <cell r="BQ106">
            <v>10.8</v>
          </cell>
          <cell r="BR106">
            <v>11.16</v>
          </cell>
          <cell r="BS106">
            <v>10.8</v>
          </cell>
          <cell r="BT106">
            <v>11.16</v>
          </cell>
          <cell r="BU106">
            <v>11.16</v>
          </cell>
          <cell r="BV106">
            <v>10.8</v>
          </cell>
          <cell r="BW106">
            <v>11.16</v>
          </cell>
          <cell r="BX106">
            <v>10.8</v>
          </cell>
          <cell r="BY106">
            <v>11.16</v>
          </cell>
          <cell r="BZ106">
            <v>11.16</v>
          </cell>
          <cell r="CA106">
            <v>10.44</v>
          </cell>
          <cell r="CB106">
            <v>11.16</v>
          </cell>
          <cell r="CC106">
            <v>10.8</v>
          </cell>
          <cell r="CD106">
            <v>11.16</v>
          </cell>
          <cell r="CE106">
            <v>10.8</v>
          </cell>
          <cell r="CF106">
            <v>11.16</v>
          </cell>
          <cell r="CG106">
            <v>11.16</v>
          </cell>
          <cell r="CH106">
            <v>10.8</v>
          </cell>
          <cell r="CI106">
            <v>11.16</v>
          </cell>
          <cell r="CJ106">
            <v>10.8</v>
          </cell>
          <cell r="CK106">
            <v>11.16</v>
          </cell>
          <cell r="CL106">
            <v>11.16</v>
          </cell>
          <cell r="CM106">
            <v>10.08</v>
          </cell>
          <cell r="CN106">
            <v>11.16</v>
          </cell>
          <cell r="CO106">
            <v>10.8</v>
          </cell>
          <cell r="CP106">
            <v>11.16</v>
          </cell>
          <cell r="CQ106">
            <v>10.8</v>
          </cell>
          <cell r="CR106">
            <v>11.16</v>
          </cell>
          <cell r="CS106">
            <v>11.16</v>
          </cell>
          <cell r="CT106">
            <v>10.8</v>
          </cell>
          <cell r="CU106">
            <v>11.16</v>
          </cell>
          <cell r="CV106">
            <v>10.8</v>
          </cell>
          <cell r="CW106">
            <v>11.16</v>
          </cell>
          <cell r="CX106">
            <v>11.16</v>
          </cell>
          <cell r="CY106">
            <v>10.08</v>
          </cell>
          <cell r="CZ106">
            <v>11.16</v>
          </cell>
          <cell r="DA106">
            <v>10.8</v>
          </cell>
          <cell r="DB106">
            <v>11.16</v>
          </cell>
          <cell r="DC106">
            <v>10.8</v>
          </cell>
          <cell r="DD106">
            <v>11.16</v>
          </cell>
          <cell r="DE106">
            <v>11.16</v>
          </cell>
          <cell r="DF106">
            <v>10.8</v>
          </cell>
          <cell r="DG106">
            <v>11.16</v>
          </cell>
          <cell r="DH106">
            <v>10.8</v>
          </cell>
          <cell r="DI106">
            <v>11.16</v>
          </cell>
          <cell r="DJ106">
            <v>11.16</v>
          </cell>
          <cell r="DK106">
            <v>10.08</v>
          </cell>
          <cell r="DL106">
            <v>11.16</v>
          </cell>
          <cell r="DM106">
            <v>10.8</v>
          </cell>
          <cell r="DN106">
            <v>11.16</v>
          </cell>
          <cell r="DO106">
            <v>10.8</v>
          </cell>
          <cell r="DP106">
            <v>11.16</v>
          </cell>
          <cell r="DQ106">
            <v>11.16</v>
          </cell>
          <cell r="DR106">
            <v>10.8</v>
          </cell>
          <cell r="DS106">
            <v>11.16</v>
          </cell>
          <cell r="DT106">
            <v>10.8</v>
          </cell>
          <cell r="DU106">
            <v>11.16</v>
          </cell>
          <cell r="DV106">
            <v>11.16</v>
          </cell>
          <cell r="DW106">
            <v>10.44</v>
          </cell>
          <cell r="DX106">
            <v>11.16</v>
          </cell>
          <cell r="DY106">
            <v>10.8</v>
          </cell>
          <cell r="DZ106">
            <v>11.16</v>
          </cell>
          <cell r="EA106">
            <v>10.8</v>
          </cell>
          <cell r="EB106">
            <v>11.16</v>
          </cell>
          <cell r="EC106">
            <v>11.16</v>
          </cell>
          <cell r="ED106">
            <v>10.8</v>
          </cell>
          <cell r="EE106">
            <v>11.16</v>
          </cell>
          <cell r="EF106">
            <v>10.8</v>
          </cell>
          <cell r="EG106">
            <v>11.16</v>
          </cell>
        </row>
        <row r="107">
          <cell r="B107" t="str">
            <v>S_RPS9_Iberdrola_StarPoint_Wind_3-554</v>
          </cell>
          <cell r="F107">
            <v>5154.2088000000003</v>
          </cell>
          <cell r="G107">
            <v>4919.1967999999997</v>
          </cell>
          <cell r="H107">
            <v>7107.7791999999999</v>
          </cell>
          <cell r="I107">
            <v>7953.8159999999998</v>
          </cell>
          <cell r="J107">
            <v>9849.7664000000004</v>
          </cell>
          <cell r="K107">
            <v>10634.016</v>
          </cell>
          <cell r="L107">
            <v>11477.489600000001</v>
          </cell>
          <cell r="M107">
            <v>10637.1664</v>
          </cell>
          <cell r="N107">
            <v>8167.92</v>
          </cell>
          <cell r="O107">
            <v>7271.6575999999995</v>
          </cell>
          <cell r="P107">
            <v>4981.0559999999996</v>
          </cell>
          <cell r="Q107">
            <v>5511.6264000000001</v>
          </cell>
          <cell r="R107">
            <v>5154.2088000000003</v>
          </cell>
          <cell r="S107">
            <v>4919.1967999999997</v>
          </cell>
          <cell r="T107">
            <v>7107.7791999999999</v>
          </cell>
          <cell r="U107">
            <v>7953.8159999999998</v>
          </cell>
          <cell r="V107">
            <v>9849.7664000000004</v>
          </cell>
          <cell r="W107">
            <v>10634.016</v>
          </cell>
          <cell r="X107">
            <v>11477.489600000001</v>
          </cell>
          <cell r="Y107">
            <v>10637.1664</v>
          </cell>
          <cell r="Z107">
            <v>8167.92</v>
          </cell>
          <cell r="AA107">
            <v>7271.6575999999995</v>
          </cell>
          <cell r="AB107">
            <v>4981.0559999999996</v>
          </cell>
          <cell r="AC107">
            <v>5511.6264000000001</v>
          </cell>
          <cell r="AD107">
            <v>5144.5616</v>
          </cell>
          <cell r="AE107">
            <v>5085.3239999999996</v>
          </cell>
          <cell r="AF107">
            <v>7094.5111999999999</v>
          </cell>
          <cell r="AG107">
            <v>7938.9359999999997</v>
          </cell>
          <cell r="AH107">
            <v>9831.2903999999999</v>
          </cell>
          <cell r="AI107">
            <v>10614.168</v>
          </cell>
          <cell r="AJ107">
            <v>11455.9632</v>
          </cell>
          <cell r="AK107">
            <v>10617.252</v>
          </cell>
          <cell r="AL107">
            <v>8152.6080000000002</v>
          </cell>
          <cell r="AM107">
            <v>7258.0672000000004</v>
          </cell>
          <cell r="AN107">
            <v>4971.7439999999997</v>
          </cell>
          <cell r="AO107">
            <v>5501.3343999999997</v>
          </cell>
          <cell r="AP107">
            <v>5154.2088000000003</v>
          </cell>
          <cell r="AQ107">
            <v>4919.1967999999997</v>
          </cell>
          <cell r="AR107">
            <v>7107.7791999999999</v>
          </cell>
          <cell r="AS107">
            <v>7953.8159999999998</v>
          </cell>
          <cell r="AT107">
            <v>9849.7664000000004</v>
          </cell>
          <cell r="AU107">
            <v>10634.016</v>
          </cell>
          <cell r="AV107">
            <v>11477.489600000001</v>
          </cell>
          <cell r="AW107">
            <v>10637.1664</v>
          </cell>
          <cell r="AX107">
            <v>8167.92</v>
          </cell>
          <cell r="AY107">
            <v>7271.6575999999995</v>
          </cell>
          <cell r="AZ107">
            <v>4981.0559999999996</v>
          </cell>
          <cell r="BA107">
            <v>5511.6264000000001</v>
          </cell>
          <cell r="BB107">
            <v>5154.2088000000003</v>
          </cell>
          <cell r="BC107">
            <v>4919.1967999999997</v>
          </cell>
          <cell r="BD107">
            <v>7107.7791999999999</v>
          </cell>
          <cell r="BE107">
            <v>7953.8159999999998</v>
          </cell>
          <cell r="BF107">
            <v>9849.7664000000004</v>
          </cell>
          <cell r="BG107">
            <v>10634.016</v>
          </cell>
          <cell r="BH107">
            <v>11477.489600000001</v>
          </cell>
          <cell r="BI107">
            <v>10637.1664</v>
          </cell>
          <cell r="BJ107">
            <v>8167.92</v>
          </cell>
          <cell r="BK107">
            <v>7271.6575999999995</v>
          </cell>
          <cell r="BL107">
            <v>4981.0559999999996</v>
          </cell>
          <cell r="BM107">
            <v>5511.6264000000001</v>
          </cell>
          <cell r="BN107">
            <v>5154.2088000000003</v>
          </cell>
          <cell r="BO107">
            <v>4919.1967999999997</v>
          </cell>
          <cell r="BP107">
            <v>7107.7791999999999</v>
          </cell>
          <cell r="BQ107">
            <v>7953.8159999999998</v>
          </cell>
          <cell r="BR107">
            <v>9849.7664000000004</v>
          </cell>
          <cell r="BS107">
            <v>10634.016</v>
          </cell>
          <cell r="BT107">
            <v>11477.489600000001</v>
          </cell>
          <cell r="BU107">
            <v>10637.1664</v>
          </cell>
          <cell r="BV107">
            <v>8167.92</v>
          </cell>
          <cell r="BW107">
            <v>7271.6575999999995</v>
          </cell>
          <cell r="BX107">
            <v>4981.0559999999996</v>
          </cell>
          <cell r="BY107">
            <v>5511.6264000000001</v>
          </cell>
          <cell r="BZ107">
            <v>5144.5616</v>
          </cell>
          <cell r="CA107">
            <v>5085.3239999999996</v>
          </cell>
          <cell r="CB107">
            <v>7094.5111999999999</v>
          </cell>
          <cell r="CC107">
            <v>7938.9359999999997</v>
          </cell>
          <cell r="CD107">
            <v>9831.2903999999999</v>
          </cell>
          <cell r="CE107">
            <v>10614.168</v>
          </cell>
          <cell r="CF107">
            <v>11455.9632</v>
          </cell>
          <cell r="CG107">
            <v>10617.252</v>
          </cell>
          <cell r="CH107">
            <v>8152.6080000000002</v>
          </cell>
          <cell r="CI107">
            <v>7258.0672000000004</v>
          </cell>
          <cell r="CJ107">
            <v>4971.7439999999997</v>
          </cell>
          <cell r="CK107">
            <v>5501.3343999999997</v>
          </cell>
          <cell r="CL107">
            <v>5154.2088000000003</v>
          </cell>
          <cell r="CM107">
            <v>4919.1967999999997</v>
          </cell>
          <cell r="CN107">
            <v>7107.7791999999999</v>
          </cell>
          <cell r="CO107">
            <v>7953.8159999999998</v>
          </cell>
          <cell r="CP107">
            <v>9849.7664000000004</v>
          </cell>
          <cell r="CQ107">
            <v>10634.016</v>
          </cell>
          <cell r="CR107">
            <v>11477.489600000001</v>
          </cell>
          <cell r="CS107">
            <v>10637.1664</v>
          </cell>
          <cell r="CT107">
            <v>8167.92</v>
          </cell>
          <cell r="CU107">
            <v>7271.6575999999995</v>
          </cell>
          <cell r="CV107">
            <v>4981.0559999999996</v>
          </cell>
          <cell r="CW107">
            <v>5511.6264000000001</v>
          </cell>
          <cell r="CX107">
            <v>5154.2088000000003</v>
          </cell>
          <cell r="CY107">
            <v>4919.1967999999997</v>
          </cell>
          <cell r="CZ107">
            <v>7107.7791999999999</v>
          </cell>
          <cell r="DA107">
            <v>7953.8159999999998</v>
          </cell>
          <cell r="DB107">
            <v>9849.7664000000004</v>
          </cell>
          <cell r="DC107">
            <v>10634.016</v>
          </cell>
          <cell r="DD107">
            <v>11477.489600000001</v>
          </cell>
          <cell r="DE107">
            <v>10637.1664</v>
          </cell>
          <cell r="DF107">
            <v>8167.92</v>
          </cell>
          <cell r="DG107">
            <v>7271.6575999999995</v>
          </cell>
          <cell r="DH107">
            <v>4981.0559999999996</v>
          </cell>
          <cell r="DI107">
            <v>5511.6264000000001</v>
          </cell>
          <cell r="DJ107">
            <v>5154.2088000000003</v>
          </cell>
          <cell r="DK107">
            <v>4919.1967999999997</v>
          </cell>
          <cell r="DL107">
            <v>7107.7791999999999</v>
          </cell>
          <cell r="DM107">
            <v>7953.8159999999998</v>
          </cell>
          <cell r="DN107">
            <v>9849.7664000000004</v>
          </cell>
          <cell r="DO107">
            <v>10634.016</v>
          </cell>
          <cell r="DP107">
            <v>11477.489600000001</v>
          </cell>
          <cell r="DQ107">
            <v>10637.1664</v>
          </cell>
          <cell r="DR107">
            <v>8167.92</v>
          </cell>
          <cell r="DS107">
            <v>7271.6575999999995</v>
          </cell>
          <cell r="DT107">
            <v>4981.0559999999996</v>
          </cell>
          <cell r="DU107">
            <v>5511.6264000000001</v>
          </cell>
        </row>
        <row r="108">
          <cell r="B108" t="str">
            <v>S_RPS9_Invenergy_Vantage_Wind_3-555</v>
          </cell>
          <cell r="F108">
            <v>5532.8055999999997</v>
          </cell>
          <cell r="G108">
            <v>5225.92</v>
          </cell>
          <cell r="H108">
            <v>7277.7335999999996</v>
          </cell>
          <cell r="I108">
            <v>7593.36</v>
          </cell>
          <cell r="J108">
            <v>8014.2439999999997</v>
          </cell>
          <cell r="K108">
            <v>9399.6720000000005</v>
          </cell>
          <cell r="L108">
            <v>10066.0224</v>
          </cell>
          <cell r="M108">
            <v>9083.9920000000002</v>
          </cell>
          <cell r="N108">
            <v>7268.9520000000002</v>
          </cell>
          <cell r="O108">
            <v>7409.2232000000004</v>
          </cell>
          <cell r="P108">
            <v>6023.8559999999998</v>
          </cell>
          <cell r="Q108">
            <v>4769.9575999999997</v>
          </cell>
          <cell r="R108">
            <v>5532.8055999999997</v>
          </cell>
          <cell r="S108">
            <v>5225.92</v>
          </cell>
          <cell r="T108">
            <v>7277.7335999999996</v>
          </cell>
          <cell r="U108">
            <v>7593.36</v>
          </cell>
          <cell r="V108">
            <v>8014.2439999999997</v>
          </cell>
          <cell r="W108">
            <v>9399.6720000000005</v>
          </cell>
          <cell r="X108">
            <v>10066.0224</v>
          </cell>
          <cell r="Y108">
            <v>9083.9920000000002</v>
          </cell>
          <cell r="Z108">
            <v>7268.9520000000002</v>
          </cell>
          <cell r="AA108">
            <v>7409.2232000000004</v>
          </cell>
          <cell r="AB108">
            <v>6023.8559999999998</v>
          </cell>
          <cell r="AC108">
            <v>4769.9575999999997</v>
          </cell>
          <cell r="AD108">
            <v>5521.0752000000002</v>
          </cell>
          <cell r="AE108">
            <v>5401.0528000000004</v>
          </cell>
          <cell r="AF108">
            <v>7262.2831999999999</v>
          </cell>
          <cell r="AG108">
            <v>7577.2560000000003</v>
          </cell>
          <cell r="AH108">
            <v>7997.2312000000002</v>
          </cell>
          <cell r="AI108">
            <v>9379.68</v>
          </cell>
          <cell r="AJ108">
            <v>10044.669599999999</v>
          </cell>
          <cell r="AK108">
            <v>9064.6975999999995</v>
          </cell>
          <cell r="AL108">
            <v>7253.4719999999998</v>
          </cell>
          <cell r="AM108">
            <v>7393.5248000000001</v>
          </cell>
          <cell r="AN108">
            <v>6011.0159999999996</v>
          </cell>
          <cell r="AO108">
            <v>4759.8392000000003</v>
          </cell>
          <cell r="AP108">
            <v>5532.8055999999997</v>
          </cell>
          <cell r="AQ108">
            <v>5225.92</v>
          </cell>
          <cell r="AR108">
            <v>7277.7335999999996</v>
          </cell>
          <cell r="AS108">
            <v>7593.36</v>
          </cell>
          <cell r="AT108">
            <v>8014.2439999999997</v>
          </cell>
          <cell r="AU108">
            <v>9399.6720000000005</v>
          </cell>
          <cell r="AV108">
            <v>10066.0224</v>
          </cell>
          <cell r="AW108">
            <v>9083.9920000000002</v>
          </cell>
          <cell r="AX108">
            <v>7268.9520000000002</v>
          </cell>
          <cell r="AY108">
            <v>7409.2232000000004</v>
          </cell>
          <cell r="AZ108">
            <v>6023.8559999999998</v>
          </cell>
          <cell r="BA108">
            <v>4769.9575999999997</v>
          </cell>
          <cell r="BB108">
            <v>5532.8055999999997</v>
          </cell>
          <cell r="BC108">
            <v>5225.92</v>
          </cell>
          <cell r="BD108">
            <v>7277.7335999999996</v>
          </cell>
          <cell r="BE108">
            <v>7593.36</v>
          </cell>
          <cell r="BF108">
            <v>8014.2439999999997</v>
          </cell>
          <cell r="BG108">
            <v>9399.6720000000005</v>
          </cell>
          <cell r="BH108">
            <v>10066.0224</v>
          </cell>
          <cell r="BI108">
            <v>9083.9920000000002</v>
          </cell>
          <cell r="BJ108">
            <v>7268.9520000000002</v>
          </cell>
          <cell r="BK108">
            <v>7409.2232000000004</v>
          </cell>
          <cell r="BL108">
            <v>6023.8559999999998</v>
          </cell>
          <cell r="BM108">
            <v>4769.9575999999997</v>
          </cell>
          <cell r="BN108">
            <v>5532.8055999999997</v>
          </cell>
          <cell r="BO108">
            <v>5225.92</v>
          </cell>
          <cell r="BP108">
            <v>7277.7335999999996</v>
          </cell>
          <cell r="BQ108">
            <v>7593.36</v>
          </cell>
          <cell r="BR108">
            <v>8014.2439999999997</v>
          </cell>
          <cell r="BS108">
            <v>9399.6720000000005</v>
          </cell>
          <cell r="BT108">
            <v>10066.0224</v>
          </cell>
          <cell r="BU108">
            <v>9083.9920000000002</v>
          </cell>
          <cell r="BV108">
            <v>7268.9520000000002</v>
          </cell>
          <cell r="BW108">
            <v>7409.2232000000004</v>
          </cell>
          <cell r="BX108">
            <v>6023.8559999999998</v>
          </cell>
          <cell r="BY108">
            <v>4769.9575999999997</v>
          </cell>
          <cell r="BZ108">
            <v>5521.0752000000002</v>
          </cell>
          <cell r="CA108">
            <v>5401.0528000000004</v>
          </cell>
          <cell r="CB108">
            <v>7262.2831999999999</v>
          </cell>
          <cell r="CC108">
            <v>7577.2560000000003</v>
          </cell>
          <cell r="CD108">
            <v>7997.2312000000002</v>
          </cell>
          <cell r="CE108">
            <v>9379.68</v>
          </cell>
          <cell r="CF108">
            <v>10044.669599999999</v>
          </cell>
          <cell r="CG108">
            <v>9064.6975999999995</v>
          </cell>
          <cell r="CH108">
            <v>7253.4719999999998</v>
          </cell>
          <cell r="CI108">
            <v>7393.5248000000001</v>
          </cell>
          <cell r="CJ108">
            <v>6011.0159999999996</v>
          </cell>
          <cell r="CK108">
            <v>4759.8392000000003</v>
          </cell>
          <cell r="CL108">
            <v>5532.8055999999997</v>
          </cell>
          <cell r="CM108">
            <v>5225.92</v>
          </cell>
          <cell r="CN108">
            <v>7277.7335999999996</v>
          </cell>
          <cell r="CO108">
            <v>7593.36</v>
          </cell>
          <cell r="CP108">
            <v>8014.2439999999997</v>
          </cell>
          <cell r="CQ108">
            <v>9399.6720000000005</v>
          </cell>
          <cell r="CR108">
            <v>10066.0224</v>
          </cell>
          <cell r="CS108">
            <v>9083.9920000000002</v>
          </cell>
          <cell r="CT108">
            <v>7268.9520000000002</v>
          </cell>
          <cell r="CU108">
            <v>7409.2232000000004</v>
          </cell>
          <cell r="CV108">
            <v>6023.8559999999998</v>
          </cell>
          <cell r="CW108">
            <v>4769.9575999999997</v>
          </cell>
          <cell r="CX108">
            <v>5532.8055999999997</v>
          </cell>
          <cell r="CY108">
            <v>5225.92</v>
          </cell>
          <cell r="CZ108">
            <v>7277.7335999999996</v>
          </cell>
          <cell r="DA108">
            <v>7593.36</v>
          </cell>
          <cell r="DB108">
            <v>8014.2439999999997</v>
          </cell>
          <cell r="DC108">
            <v>9399.6720000000005</v>
          </cell>
          <cell r="DD108">
            <v>10066.0224</v>
          </cell>
          <cell r="DE108">
            <v>9083.9920000000002</v>
          </cell>
          <cell r="DF108">
            <v>7268.9520000000002</v>
          </cell>
          <cell r="DG108">
            <v>7409.2232000000004</v>
          </cell>
          <cell r="DH108">
            <v>6023.8559999999998</v>
          </cell>
          <cell r="DI108">
            <v>4769.9575999999997</v>
          </cell>
          <cell r="DJ108">
            <v>5532.8055999999997</v>
          </cell>
          <cell r="DK108">
            <v>5225.92</v>
          </cell>
          <cell r="DL108">
            <v>7277.7335999999996</v>
          </cell>
          <cell r="DM108">
            <v>7593.36</v>
          </cell>
          <cell r="DN108">
            <v>8014.2439999999997</v>
          </cell>
          <cell r="DO108">
            <v>9399.6720000000005</v>
          </cell>
          <cell r="DP108">
            <v>10066.0224</v>
          </cell>
          <cell r="DQ108">
            <v>9083.9920000000002</v>
          </cell>
          <cell r="DR108">
            <v>7268.9520000000002</v>
          </cell>
          <cell r="DS108">
            <v>7409.2232000000004</v>
          </cell>
          <cell r="DT108">
            <v>6023.8559999999998</v>
          </cell>
          <cell r="DU108">
            <v>4769.9575999999997</v>
          </cell>
          <cell r="DV108">
            <v>5521.0752000000002</v>
          </cell>
          <cell r="DW108">
            <v>5401.0528000000004</v>
          </cell>
          <cell r="DX108">
            <v>7262.2831999999999</v>
          </cell>
          <cell r="DY108">
            <v>7577.2560000000003</v>
          </cell>
          <cell r="DZ108">
            <v>7997.2312000000002</v>
          </cell>
          <cell r="EA108">
            <v>9379.68</v>
          </cell>
          <cell r="EB108">
            <v>10044.669599999999</v>
          </cell>
          <cell r="EC108">
            <v>9064.6975999999995</v>
          </cell>
          <cell r="ED108">
            <v>7253.4719999999998</v>
          </cell>
          <cell r="EE108">
            <v>7393.5248000000001</v>
          </cell>
          <cell r="EF108">
            <v>6011.0159999999996</v>
          </cell>
          <cell r="EG108">
            <v>4759.8392000000003</v>
          </cell>
        </row>
        <row r="109">
          <cell r="B109" t="str">
            <v>S_RPS9_NRP_AnteopeValleyPV_3-556</v>
          </cell>
          <cell r="R109">
            <v>711.93979999999999</v>
          </cell>
          <cell r="S109">
            <v>755.06479999999999</v>
          </cell>
          <cell r="T109">
            <v>1053.0204000000001</v>
          </cell>
          <cell r="U109">
            <v>1151.748</v>
          </cell>
          <cell r="V109">
            <v>1203.9531999999999</v>
          </cell>
          <cell r="W109">
            <v>1260.1020000000001</v>
          </cell>
          <cell r="X109">
            <v>1276.3226999999999</v>
          </cell>
          <cell r="Y109">
            <v>1271.4402</v>
          </cell>
          <cell r="Z109">
            <v>1049.1420000000001</v>
          </cell>
          <cell r="AA109">
            <v>867.78920000000005</v>
          </cell>
          <cell r="AB109">
            <v>744.78599999999994</v>
          </cell>
          <cell r="AC109">
            <v>654.68899999999996</v>
          </cell>
          <cell r="AD109">
            <v>13792.6037</v>
          </cell>
          <cell r="AE109">
            <v>15150.412</v>
          </cell>
          <cell r="AF109">
            <v>20400.262999999999</v>
          </cell>
          <cell r="AG109">
            <v>22313.034</v>
          </cell>
          <cell r="AH109">
            <v>23324.3194</v>
          </cell>
          <cell r="AI109">
            <v>24412.062000000002</v>
          </cell>
          <cell r="AJ109">
            <v>24726.312999999998</v>
          </cell>
          <cell r="AK109">
            <v>24631.781599999998</v>
          </cell>
          <cell r="AL109">
            <v>20325.083999999999</v>
          </cell>
          <cell r="AM109">
            <v>16811.867300000002</v>
          </cell>
          <cell r="AN109">
            <v>14428.790999999999</v>
          </cell>
          <cell r="AO109">
            <v>12683.4671</v>
          </cell>
          <cell r="AP109">
            <v>31088.2601</v>
          </cell>
          <cell r="AQ109">
            <v>32971.184399999998</v>
          </cell>
          <cell r="AR109">
            <v>45981.800900000002</v>
          </cell>
          <cell r="AS109">
            <v>50293.163999999997</v>
          </cell>
          <cell r="AT109">
            <v>52572.574500000002</v>
          </cell>
          <cell r="AU109">
            <v>55024.311000000002</v>
          </cell>
          <cell r="AV109">
            <v>55732.6463</v>
          </cell>
          <cell r="AW109">
            <v>55519.558499999999</v>
          </cell>
          <cell r="AX109">
            <v>45812.34</v>
          </cell>
          <cell r="AY109">
            <v>37893.631200000003</v>
          </cell>
          <cell r="AZ109">
            <v>32522.22</v>
          </cell>
          <cell r="BA109">
            <v>28588.2961</v>
          </cell>
          <cell r="BB109">
            <v>37232.277199999997</v>
          </cell>
          <cell r="BC109">
            <v>39487.338799999998</v>
          </cell>
          <cell r="BD109">
            <v>55069.264900000002</v>
          </cell>
          <cell r="BE109">
            <v>60232.686000000002</v>
          </cell>
          <cell r="BF109">
            <v>62962.5841</v>
          </cell>
          <cell r="BG109">
            <v>65898.854999999996</v>
          </cell>
          <cell r="BH109">
            <v>66747.188099999999</v>
          </cell>
          <cell r="BI109">
            <v>66491.977499999994</v>
          </cell>
          <cell r="BJ109">
            <v>54866.315999999999</v>
          </cell>
          <cell r="BK109">
            <v>45382.617400000003</v>
          </cell>
          <cell r="BL109">
            <v>38949.642</v>
          </cell>
          <cell r="BM109">
            <v>34238.247600000002</v>
          </cell>
          <cell r="BN109">
            <v>37046.1253</v>
          </cell>
          <cell r="BO109">
            <v>39289.902399999999</v>
          </cell>
          <cell r="BP109">
            <v>54793.922899999998</v>
          </cell>
          <cell r="BQ109">
            <v>59931.521999999997</v>
          </cell>
          <cell r="BR109">
            <v>62647.769800000002</v>
          </cell>
          <cell r="BS109">
            <v>65569.358999999997</v>
          </cell>
          <cell r="BT109">
            <v>66413.454500000007</v>
          </cell>
          <cell r="BU109">
            <v>66159.517999999996</v>
          </cell>
          <cell r="BV109">
            <v>54591.99</v>
          </cell>
          <cell r="BW109">
            <v>45155.697399999997</v>
          </cell>
          <cell r="BX109">
            <v>38754.894</v>
          </cell>
          <cell r="BY109">
            <v>34067.056299999997</v>
          </cell>
          <cell r="BZ109">
            <v>36778.248099999997</v>
          </cell>
          <cell r="CA109">
            <v>40398.864699999998</v>
          </cell>
          <cell r="CB109">
            <v>54397.711900000002</v>
          </cell>
          <cell r="CC109">
            <v>59498.163</v>
          </cell>
          <cell r="CD109">
            <v>62194.760600000001</v>
          </cell>
          <cell r="CE109">
            <v>65095.235999999997</v>
          </cell>
          <cell r="CF109">
            <v>65933.217999999993</v>
          </cell>
          <cell r="CG109">
            <v>65681.1198</v>
          </cell>
          <cell r="CH109">
            <v>54197.228999999999</v>
          </cell>
          <cell r="CI109">
            <v>44829.1806</v>
          </cell>
          <cell r="CJ109">
            <v>38474.654999999999</v>
          </cell>
          <cell r="CK109">
            <v>33820.720999999998</v>
          </cell>
          <cell r="CL109">
            <v>36676.589800000002</v>
          </cell>
          <cell r="CM109">
            <v>38897.991999999998</v>
          </cell>
          <cell r="CN109">
            <v>54247.352599999998</v>
          </cell>
          <cell r="CO109">
            <v>59333.709000000003</v>
          </cell>
          <cell r="CP109">
            <v>62022.865599999997</v>
          </cell>
          <cell r="CQ109">
            <v>64915.298999999999</v>
          </cell>
          <cell r="CR109">
            <v>65750.981400000004</v>
          </cell>
          <cell r="CS109">
            <v>65499.577599999997</v>
          </cell>
          <cell r="CT109">
            <v>54047.43</v>
          </cell>
          <cell r="CU109">
            <v>44705.2736</v>
          </cell>
          <cell r="CV109">
            <v>38368.307999999997</v>
          </cell>
          <cell r="CW109">
            <v>33727.2405</v>
          </cell>
          <cell r="CX109">
            <v>36493.203099999999</v>
          </cell>
          <cell r="CY109">
            <v>38703.495600000002</v>
          </cell>
          <cell r="CZ109">
            <v>53976.114999999998</v>
          </cell>
          <cell r="DA109">
            <v>59037.036</v>
          </cell>
          <cell r="DB109">
            <v>61712.741600000001</v>
          </cell>
          <cell r="DC109">
            <v>64590.732000000004</v>
          </cell>
          <cell r="DD109">
            <v>65422.223299999998</v>
          </cell>
          <cell r="DE109">
            <v>65172.071900000003</v>
          </cell>
          <cell r="DF109">
            <v>53777.186999999998</v>
          </cell>
          <cell r="DG109">
            <v>44481.745000000003</v>
          </cell>
          <cell r="DH109">
            <v>38176.472999999998</v>
          </cell>
          <cell r="DI109">
            <v>33558.606699999997</v>
          </cell>
          <cell r="DJ109">
            <v>36310.733999999997</v>
          </cell>
          <cell r="DK109">
            <v>38509.979200000002</v>
          </cell>
          <cell r="DL109">
            <v>53706.232100000001</v>
          </cell>
          <cell r="DM109">
            <v>58741.851000000002</v>
          </cell>
          <cell r="DN109">
            <v>61404.18</v>
          </cell>
          <cell r="DO109">
            <v>64267.77</v>
          </cell>
          <cell r="DP109">
            <v>65095.111299999997</v>
          </cell>
          <cell r="DQ109">
            <v>64846.218500000003</v>
          </cell>
          <cell r="DR109">
            <v>53508.305999999997</v>
          </cell>
          <cell r="DS109">
            <v>44259.335500000001</v>
          </cell>
          <cell r="DT109">
            <v>37985.591999999997</v>
          </cell>
          <cell r="DU109">
            <v>33390.8099</v>
          </cell>
          <cell r="DV109">
            <v>36048.176399999997</v>
          </cell>
          <cell r="DW109">
            <v>39596.921900000001</v>
          </cell>
          <cell r="DX109">
            <v>53317.885799999996</v>
          </cell>
          <cell r="DY109">
            <v>58317.087</v>
          </cell>
          <cell r="DZ109">
            <v>60960.167000000001</v>
          </cell>
          <cell r="EA109">
            <v>63803.055</v>
          </cell>
          <cell r="EB109">
            <v>64624.416599999997</v>
          </cell>
          <cell r="EC109">
            <v>64377.321799999998</v>
          </cell>
          <cell r="ED109">
            <v>53121.39</v>
          </cell>
          <cell r="EE109">
            <v>43939.300799999997</v>
          </cell>
          <cell r="EF109">
            <v>37710.917999999998</v>
          </cell>
          <cell r="EG109">
            <v>33149.363299999997</v>
          </cell>
        </row>
        <row r="110">
          <cell r="B110" t="str">
            <v>S_RPS9_NRP_CymricPV_3-557</v>
          </cell>
          <cell r="AA110">
            <v>6039.8633</v>
          </cell>
          <cell r="AB110">
            <v>4295.973</v>
          </cell>
          <cell r="AC110">
            <v>3330.7051000000001</v>
          </cell>
          <cell r="AD110">
            <v>1285.8738000000001</v>
          </cell>
          <cell r="AE110">
            <v>1606.8320000000001</v>
          </cell>
          <cell r="AF110">
            <v>2201.8710999999998</v>
          </cell>
          <cell r="AG110">
            <v>2646.5039999999999</v>
          </cell>
          <cell r="AH110">
            <v>3018.0391</v>
          </cell>
          <cell r="AI110">
            <v>3048.0990000000002</v>
          </cell>
          <cell r="AJ110">
            <v>3147.4733999999999</v>
          </cell>
          <cell r="AK110">
            <v>3056.1876999999999</v>
          </cell>
          <cell r="AL110">
            <v>2547.9720000000002</v>
          </cell>
          <cell r="AM110">
            <v>2109.9405999999999</v>
          </cell>
          <cell r="AN110">
            <v>1500.741</v>
          </cell>
          <cell r="AO110">
            <v>1163.5354</v>
          </cell>
          <cell r="AP110">
            <v>1278.1827000000001</v>
          </cell>
          <cell r="AQ110">
            <v>1542.1364000000001</v>
          </cell>
          <cell r="AR110">
            <v>2188.6867999999999</v>
          </cell>
          <cell r="AS110">
            <v>2630.6610000000001</v>
          </cell>
          <cell r="AT110">
            <v>2999.9785000000002</v>
          </cell>
          <cell r="AU110">
            <v>3029.8530000000001</v>
          </cell>
          <cell r="AV110">
            <v>3128.6316000000002</v>
          </cell>
          <cell r="AW110">
            <v>3037.8915000000002</v>
          </cell>
          <cell r="AX110">
            <v>2532.7260000000001</v>
          </cell>
          <cell r="AY110">
            <v>2097.3081000000002</v>
          </cell>
          <cell r="AZ110">
            <v>1491.7529999999999</v>
          </cell>
          <cell r="BA110">
            <v>1156.5727999999999</v>
          </cell>
          <cell r="BB110">
            <v>1267.9495999999999</v>
          </cell>
          <cell r="BC110">
            <v>1529.8024</v>
          </cell>
          <cell r="BD110">
            <v>2171.1842000000001</v>
          </cell>
          <cell r="BE110">
            <v>2609.61</v>
          </cell>
          <cell r="BF110">
            <v>2975.9751999999999</v>
          </cell>
          <cell r="BG110">
            <v>3005.616</v>
          </cell>
          <cell r="BH110">
            <v>3103.6115</v>
          </cell>
          <cell r="BI110">
            <v>3013.5906</v>
          </cell>
          <cell r="BJ110">
            <v>2512.4670000000001</v>
          </cell>
          <cell r="BK110">
            <v>2080.5309000000002</v>
          </cell>
          <cell r="BL110">
            <v>1479.819</v>
          </cell>
          <cell r="BM110">
            <v>1147.3162</v>
          </cell>
          <cell r="BN110">
            <v>1257.8157000000001</v>
          </cell>
          <cell r="BO110">
            <v>1517.5608</v>
          </cell>
          <cell r="BP110">
            <v>2153.8180000000002</v>
          </cell>
          <cell r="BQ110">
            <v>2588.739</v>
          </cell>
          <cell r="BR110">
            <v>2952.1703000000002</v>
          </cell>
          <cell r="BS110">
            <v>2981.5680000000002</v>
          </cell>
          <cell r="BT110">
            <v>3078.7743</v>
          </cell>
          <cell r="BU110">
            <v>2989.4850000000001</v>
          </cell>
          <cell r="BV110">
            <v>2492.364</v>
          </cell>
          <cell r="BW110">
            <v>2063.8870000000002</v>
          </cell>
          <cell r="BX110">
            <v>1467.9780000000001</v>
          </cell>
          <cell r="BY110">
            <v>1138.1402</v>
          </cell>
          <cell r="BZ110">
            <v>1245.2173</v>
          </cell>
          <cell r="CA110">
            <v>1556.0355999999999</v>
          </cell>
          <cell r="CB110">
            <v>2132.2512999999999</v>
          </cell>
          <cell r="CC110">
            <v>2562.8249999999998</v>
          </cell>
          <cell r="CD110">
            <v>2922.6055999999999</v>
          </cell>
          <cell r="CE110">
            <v>2951.721</v>
          </cell>
          <cell r="CF110">
            <v>3047.9479000000001</v>
          </cell>
          <cell r="CG110">
            <v>2959.5545000000002</v>
          </cell>
          <cell r="CH110">
            <v>2467.4160000000002</v>
          </cell>
          <cell r="CI110">
            <v>2043.2193</v>
          </cell>
          <cell r="CJ110">
            <v>1453.2840000000001</v>
          </cell>
          <cell r="CK110">
            <v>1126.7476999999999</v>
          </cell>
          <cell r="CL110">
            <v>1237.7648999999999</v>
          </cell>
          <cell r="CM110">
            <v>1493.38</v>
          </cell>
          <cell r="CN110">
            <v>2119.4917</v>
          </cell>
          <cell r="CO110">
            <v>2547.48</v>
          </cell>
          <cell r="CP110">
            <v>2905.1215999999999</v>
          </cell>
          <cell r="CQ110">
            <v>2934.0540000000001</v>
          </cell>
          <cell r="CR110">
            <v>3029.7136999999998</v>
          </cell>
          <cell r="CS110">
            <v>2941.8411000000001</v>
          </cell>
          <cell r="CT110">
            <v>2452.65</v>
          </cell>
          <cell r="CU110">
            <v>2030.9960000000001</v>
          </cell>
          <cell r="CV110">
            <v>1444.5840000000001</v>
          </cell>
          <cell r="CW110">
            <v>1120.0020999999999</v>
          </cell>
          <cell r="CX110">
            <v>1227.8666000000001</v>
          </cell>
          <cell r="CY110">
            <v>1481.4351999999999</v>
          </cell>
          <cell r="CZ110">
            <v>2102.5409</v>
          </cell>
          <cell r="DA110">
            <v>2527.107</v>
          </cell>
          <cell r="DB110">
            <v>2881.884</v>
          </cell>
          <cell r="DC110">
            <v>2910.585</v>
          </cell>
          <cell r="DD110">
            <v>3005.4748</v>
          </cell>
          <cell r="DE110">
            <v>2918.3090000000002</v>
          </cell>
          <cell r="DF110">
            <v>2433.0239999999999</v>
          </cell>
          <cell r="DG110">
            <v>2014.7489</v>
          </cell>
          <cell r="DH110">
            <v>1433.0309999999999</v>
          </cell>
          <cell r="DI110">
            <v>1111.0431000000001</v>
          </cell>
          <cell r="DJ110">
            <v>1218.0364999999999</v>
          </cell>
          <cell r="DK110">
            <v>1469.5856000000001</v>
          </cell>
          <cell r="DL110">
            <v>2085.7203</v>
          </cell>
          <cell r="DM110">
            <v>2506.8870000000002</v>
          </cell>
          <cell r="DN110">
            <v>2858.8262</v>
          </cell>
          <cell r="DO110">
            <v>2887.2930000000001</v>
          </cell>
          <cell r="DP110">
            <v>2981.4281000000001</v>
          </cell>
          <cell r="DQ110">
            <v>2894.9659999999999</v>
          </cell>
          <cell r="DR110">
            <v>2413.56</v>
          </cell>
          <cell r="DS110">
            <v>1998.6288999999999</v>
          </cell>
          <cell r="DT110">
            <v>1421.568</v>
          </cell>
          <cell r="DU110">
            <v>1102.1492000000001</v>
          </cell>
          <cell r="DV110">
            <v>1205.8504</v>
          </cell>
          <cell r="DW110">
            <v>1506.8254999999999</v>
          </cell>
          <cell r="DX110">
            <v>2064.8294000000001</v>
          </cell>
          <cell r="DY110">
            <v>2481.7979999999998</v>
          </cell>
          <cell r="DZ110">
            <v>2830.2069999999999</v>
          </cell>
          <cell r="EA110">
            <v>2858.4</v>
          </cell>
          <cell r="EB110">
            <v>2951.5812999999998</v>
          </cell>
          <cell r="EC110">
            <v>2865.9810000000002</v>
          </cell>
          <cell r="ED110">
            <v>2389.4009999999998</v>
          </cell>
          <cell r="EE110">
            <v>1978.6215</v>
          </cell>
          <cell r="EF110">
            <v>1407.3330000000001</v>
          </cell>
          <cell r="EG110">
            <v>1091.1194</v>
          </cell>
        </row>
        <row r="111">
          <cell r="B111" t="str">
            <v>S_RPS9_SantaCruzWater_SmallHydro_3-559</v>
          </cell>
          <cell r="C111">
            <v>14.135999999999999</v>
          </cell>
          <cell r="D111">
            <v>13.68</v>
          </cell>
          <cell r="E111">
            <v>14.135999999999999</v>
          </cell>
          <cell r="F111">
            <v>18.600000000000001</v>
          </cell>
          <cell r="G111">
            <v>16.8</v>
          </cell>
          <cell r="H111">
            <v>18.600000000000001</v>
          </cell>
          <cell r="I111">
            <v>18</v>
          </cell>
          <cell r="J111">
            <v>18.600000000000001</v>
          </cell>
          <cell r="K111">
            <v>18</v>
          </cell>
          <cell r="L111">
            <v>18.600000000000001</v>
          </cell>
          <cell r="M111">
            <v>18.600000000000001</v>
          </cell>
          <cell r="N111">
            <v>18</v>
          </cell>
          <cell r="O111">
            <v>18.600000000000001</v>
          </cell>
          <cell r="P111">
            <v>18</v>
          </cell>
          <cell r="Q111">
            <v>18.600000000000001</v>
          </cell>
          <cell r="R111">
            <v>18.600000000000001</v>
          </cell>
          <cell r="S111">
            <v>16.8</v>
          </cell>
          <cell r="T111">
            <v>18.600000000000001</v>
          </cell>
          <cell r="U111">
            <v>18</v>
          </cell>
          <cell r="V111">
            <v>18.600000000000001</v>
          </cell>
          <cell r="W111">
            <v>18</v>
          </cell>
          <cell r="X111">
            <v>18.600000000000001</v>
          </cell>
          <cell r="Y111">
            <v>18.600000000000001</v>
          </cell>
          <cell r="Z111">
            <v>18</v>
          </cell>
          <cell r="AA111">
            <v>18.600000000000001</v>
          </cell>
          <cell r="AB111">
            <v>18</v>
          </cell>
          <cell r="AC111">
            <v>18.600000000000001</v>
          </cell>
          <cell r="AD111">
            <v>18.600000000000001</v>
          </cell>
          <cell r="AE111">
            <v>17.399999999999999</v>
          </cell>
          <cell r="AF111">
            <v>18.600000000000001</v>
          </cell>
          <cell r="AG111">
            <v>18</v>
          </cell>
          <cell r="AH111">
            <v>18.600000000000001</v>
          </cell>
          <cell r="AI111">
            <v>18</v>
          </cell>
          <cell r="AJ111">
            <v>18.600000000000001</v>
          </cell>
          <cell r="AK111">
            <v>18.600000000000001</v>
          </cell>
          <cell r="AL111">
            <v>18</v>
          </cell>
          <cell r="AM111">
            <v>18.600000000000001</v>
          </cell>
          <cell r="AN111">
            <v>18</v>
          </cell>
          <cell r="AO111">
            <v>18.600000000000001</v>
          </cell>
          <cell r="AP111">
            <v>18.600000000000001</v>
          </cell>
          <cell r="AQ111">
            <v>16.8</v>
          </cell>
          <cell r="AR111">
            <v>18.600000000000001</v>
          </cell>
          <cell r="AS111">
            <v>18</v>
          </cell>
          <cell r="AT111">
            <v>18.600000000000001</v>
          </cell>
          <cell r="AU111">
            <v>18</v>
          </cell>
          <cell r="AV111">
            <v>18.600000000000001</v>
          </cell>
          <cell r="AW111">
            <v>18.600000000000001</v>
          </cell>
          <cell r="AX111">
            <v>18</v>
          </cell>
          <cell r="AY111">
            <v>18.600000000000001</v>
          </cell>
          <cell r="AZ111">
            <v>18</v>
          </cell>
          <cell r="BA111">
            <v>18.600000000000001</v>
          </cell>
          <cell r="BB111">
            <v>18.600000000000001</v>
          </cell>
          <cell r="BC111">
            <v>16.8</v>
          </cell>
          <cell r="BD111">
            <v>18.600000000000001</v>
          </cell>
          <cell r="BE111">
            <v>18</v>
          </cell>
          <cell r="BF111">
            <v>18.600000000000001</v>
          </cell>
          <cell r="BG111">
            <v>18</v>
          </cell>
          <cell r="BH111">
            <v>18.600000000000001</v>
          </cell>
          <cell r="BI111">
            <v>18.600000000000001</v>
          </cell>
          <cell r="BJ111">
            <v>18</v>
          </cell>
          <cell r="BK111">
            <v>18.600000000000001</v>
          </cell>
          <cell r="BL111">
            <v>18</v>
          </cell>
          <cell r="BM111">
            <v>18.600000000000001</v>
          </cell>
          <cell r="BN111">
            <v>18.600000000000001</v>
          </cell>
          <cell r="BO111">
            <v>16.8</v>
          </cell>
          <cell r="BP111">
            <v>18.600000000000001</v>
          </cell>
          <cell r="BQ111">
            <v>18</v>
          </cell>
          <cell r="BR111">
            <v>18.600000000000001</v>
          </cell>
          <cell r="BS111">
            <v>18</v>
          </cell>
          <cell r="BT111">
            <v>18.600000000000001</v>
          </cell>
          <cell r="BU111">
            <v>18.600000000000001</v>
          </cell>
          <cell r="BV111">
            <v>18</v>
          </cell>
          <cell r="BW111">
            <v>18.600000000000001</v>
          </cell>
          <cell r="BX111">
            <v>18</v>
          </cell>
          <cell r="BY111">
            <v>18.600000000000001</v>
          </cell>
          <cell r="BZ111">
            <v>18.600000000000001</v>
          </cell>
          <cell r="CA111">
            <v>17.399999999999999</v>
          </cell>
          <cell r="CB111">
            <v>18.600000000000001</v>
          </cell>
          <cell r="CC111">
            <v>18</v>
          </cell>
          <cell r="CD111">
            <v>18.600000000000001</v>
          </cell>
          <cell r="CE111">
            <v>18</v>
          </cell>
          <cell r="CF111">
            <v>18.600000000000001</v>
          </cell>
          <cell r="CG111">
            <v>18.600000000000001</v>
          </cell>
          <cell r="CH111">
            <v>18</v>
          </cell>
          <cell r="CI111">
            <v>18.600000000000001</v>
          </cell>
          <cell r="CJ111">
            <v>18</v>
          </cell>
          <cell r="CK111">
            <v>18.600000000000001</v>
          </cell>
          <cell r="CL111">
            <v>18.600000000000001</v>
          </cell>
          <cell r="CM111">
            <v>16.8</v>
          </cell>
          <cell r="CN111">
            <v>18.600000000000001</v>
          </cell>
          <cell r="CO111">
            <v>18</v>
          </cell>
          <cell r="CP111">
            <v>18.600000000000001</v>
          </cell>
          <cell r="CQ111">
            <v>18</v>
          </cell>
          <cell r="CR111">
            <v>18.600000000000001</v>
          </cell>
          <cell r="CS111">
            <v>18.600000000000001</v>
          </cell>
          <cell r="CT111">
            <v>18</v>
          </cell>
          <cell r="CU111">
            <v>18.600000000000001</v>
          </cell>
          <cell r="CV111">
            <v>18</v>
          </cell>
          <cell r="CW111">
            <v>18.600000000000001</v>
          </cell>
          <cell r="CX111">
            <v>18.600000000000001</v>
          </cell>
          <cell r="CY111">
            <v>16.8</v>
          </cell>
          <cell r="CZ111">
            <v>18.600000000000001</v>
          </cell>
          <cell r="DA111">
            <v>18</v>
          </cell>
          <cell r="DB111">
            <v>18.600000000000001</v>
          </cell>
          <cell r="DC111">
            <v>18</v>
          </cell>
          <cell r="DD111">
            <v>18.600000000000001</v>
          </cell>
          <cell r="DE111">
            <v>18.600000000000001</v>
          </cell>
          <cell r="DF111">
            <v>18</v>
          </cell>
          <cell r="DG111">
            <v>18.600000000000001</v>
          </cell>
          <cell r="DH111">
            <v>18</v>
          </cell>
          <cell r="DI111">
            <v>18.600000000000001</v>
          </cell>
          <cell r="DJ111">
            <v>18.600000000000001</v>
          </cell>
          <cell r="DK111">
            <v>16.8</v>
          </cell>
          <cell r="DL111">
            <v>18.600000000000001</v>
          </cell>
          <cell r="DM111">
            <v>18</v>
          </cell>
          <cell r="DN111">
            <v>18.600000000000001</v>
          </cell>
          <cell r="DO111">
            <v>18</v>
          </cell>
          <cell r="DP111">
            <v>18.600000000000001</v>
          </cell>
          <cell r="DQ111">
            <v>18.600000000000001</v>
          </cell>
          <cell r="DR111">
            <v>18</v>
          </cell>
          <cell r="DS111">
            <v>18.600000000000001</v>
          </cell>
          <cell r="DT111">
            <v>18</v>
          </cell>
          <cell r="DU111">
            <v>18.600000000000001</v>
          </cell>
          <cell r="DV111">
            <v>18.600000000000001</v>
          </cell>
          <cell r="DW111">
            <v>17.399999999999999</v>
          </cell>
          <cell r="DX111">
            <v>18.600000000000001</v>
          </cell>
          <cell r="DY111">
            <v>18</v>
          </cell>
          <cell r="DZ111">
            <v>18.600000000000001</v>
          </cell>
          <cell r="EA111">
            <v>18</v>
          </cell>
          <cell r="EB111">
            <v>18.600000000000001</v>
          </cell>
          <cell r="EC111">
            <v>18.600000000000001</v>
          </cell>
          <cell r="ED111">
            <v>18</v>
          </cell>
          <cell r="EE111">
            <v>18.600000000000001</v>
          </cell>
          <cell r="EF111">
            <v>18</v>
          </cell>
          <cell r="EG111">
            <v>18.600000000000001</v>
          </cell>
        </row>
        <row r="112">
          <cell r="B112" t="str">
            <v>S_SRAC_QF_3-1587</v>
          </cell>
          <cell r="C112">
            <v>604417.01919999998</v>
          </cell>
          <cell r="D112">
            <v>657935.01899999997</v>
          </cell>
          <cell r="E112">
            <v>706105.63100000005</v>
          </cell>
          <cell r="F112">
            <v>593671.1544</v>
          </cell>
          <cell r="G112">
            <v>534232.12639999995</v>
          </cell>
          <cell r="H112">
            <v>574601.34939999995</v>
          </cell>
          <cell r="I112">
            <v>482499.29700000002</v>
          </cell>
          <cell r="J112">
            <v>405387.01860000001</v>
          </cell>
          <cell r="K112">
            <v>441884.67599999998</v>
          </cell>
          <cell r="L112">
            <v>453514.24579999998</v>
          </cell>
          <cell r="M112">
            <v>455716.82990000001</v>
          </cell>
          <cell r="N112">
            <v>425406.38400000002</v>
          </cell>
          <cell r="O112">
            <v>415082.34299999999</v>
          </cell>
          <cell r="P112">
            <v>451737.93599999999</v>
          </cell>
          <cell r="Q112">
            <v>484079.8211</v>
          </cell>
          <cell r="R112">
            <v>472890.52919999999</v>
          </cell>
          <cell r="S112">
            <v>419520.09399999998</v>
          </cell>
          <cell r="T112">
            <v>466564.82419999997</v>
          </cell>
          <cell r="U112">
            <v>446377.23599999998</v>
          </cell>
          <cell r="V112">
            <v>377251.12099999998</v>
          </cell>
          <cell r="W112">
            <v>409239.45600000001</v>
          </cell>
          <cell r="X112">
            <v>422896.7548</v>
          </cell>
          <cell r="Y112">
            <v>423660.17320000002</v>
          </cell>
          <cell r="Z112">
            <v>394112.73599999998</v>
          </cell>
          <cell r="AA112">
            <v>389805.47</v>
          </cell>
          <cell r="AB112">
            <v>390657.41399999999</v>
          </cell>
          <cell r="AC112">
            <v>420856.837</v>
          </cell>
          <cell r="AD112">
            <v>410910.78460000001</v>
          </cell>
          <cell r="AE112">
            <v>341041.3688</v>
          </cell>
          <cell r="AF112">
            <v>312259.30479999998</v>
          </cell>
          <cell r="AG112">
            <v>265565.05499999999</v>
          </cell>
          <cell r="AH112">
            <v>237400.45209999999</v>
          </cell>
          <cell r="AI112">
            <v>250599.85500000001</v>
          </cell>
          <cell r="AJ112">
            <v>263011.36560000002</v>
          </cell>
          <cell r="AK112">
            <v>260972.3468</v>
          </cell>
          <cell r="AL112">
            <v>243652.56299999999</v>
          </cell>
          <cell r="AM112">
            <v>237525.1899</v>
          </cell>
          <cell r="AN112">
            <v>258246.61799999999</v>
          </cell>
          <cell r="AO112">
            <v>283408.68050000002</v>
          </cell>
          <cell r="AP112">
            <v>278897.39309999999</v>
          </cell>
          <cell r="AQ112">
            <v>235423.03959999999</v>
          </cell>
          <cell r="AR112">
            <v>275554.21980000002</v>
          </cell>
          <cell r="AS112">
            <v>259158.177</v>
          </cell>
          <cell r="AT112">
            <v>227451.51670000001</v>
          </cell>
          <cell r="AU112">
            <v>241570.503</v>
          </cell>
          <cell r="AV112">
            <v>254079.73240000001</v>
          </cell>
          <cell r="AW112">
            <v>251556.23319999999</v>
          </cell>
          <cell r="AX112">
            <v>233819.17800000001</v>
          </cell>
          <cell r="AY112">
            <v>227379.83230000001</v>
          </cell>
          <cell r="AZ112">
            <v>225540.201</v>
          </cell>
          <cell r="BA112">
            <v>245401.36300000001</v>
          </cell>
          <cell r="BB112">
            <v>235828.6684</v>
          </cell>
          <cell r="BC112">
            <v>204582.45079999999</v>
          </cell>
          <cell r="BD112">
            <v>246717.7408</v>
          </cell>
          <cell r="BE112">
            <v>233349.53099999999</v>
          </cell>
          <cell r="BF112">
            <v>221405.99280000001</v>
          </cell>
          <cell r="BG112">
            <v>215587.446</v>
          </cell>
          <cell r="BH112">
            <v>223731.05790000001</v>
          </cell>
          <cell r="BI112">
            <v>221540.86139999999</v>
          </cell>
          <cell r="BJ112">
            <v>206739.61799999999</v>
          </cell>
          <cell r="BK112">
            <v>202237.149</v>
          </cell>
          <cell r="BL112">
            <v>225442.671</v>
          </cell>
          <cell r="BM112">
            <v>245227.5894</v>
          </cell>
          <cell r="BN112">
            <v>235535.5944</v>
          </cell>
          <cell r="BO112">
            <v>204232.63560000001</v>
          </cell>
          <cell r="BP112">
            <v>246206.85769999999</v>
          </cell>
          <cell r="BQ112">
            <v>232379.76</v>
          </cell>
          <cell r="BR112">
            <v>162487.1851</v>
          </cell>
          <cell r="BS112">
            <v>154770.45000000001</v>
          </cell>
          <cell r="BT112">
            <v>153719.12030000001</v>
          </cell>
          <cell r="BU112">
            <v>152119.21340000001</v>
          </cell>
          <cell r="BV112">
            <v>144842.17199999999</v>
          </cell>
          <cell r="BW112">
            <v>139588.04</v>
          </cell>
          <cell r="BX112">
            <v>152257.51500000001</v>
          </cell>
          <cell r="BY112">
            <v>169847.4779</v>
          </cell>
          <cell r="BZ112">
            <v>161866.63329999999</v>
          </cell>
          <cell r="CA112">
            <v>149833.89689999999</v>
          </cell>
          <cell r="CB112">
            <v>171521.81890000001</v>
          </cell>
          <cell r="CC112">
            <v>162788.75700000001</v>
          </cell>
          <cell r="CD112">
            <v>154288.3175</v>
          </cell>
          <cell r="CE112">
            <v>140850.10800000001</v>
          </cell>
          <cell r="CF112">
            <v>145569.8248</v>
          </cell>
          <cell r="CG112">
            <v>144223.7335</v>
          </cell>
          <cell r="CH112">
            <v>138660.21</v>
          </cell>
          <cell r="CI112">
            <v>139518.60310000001</v>
          </cell>
          <cell r="CJ112">
            <v>152011.245</v>
          </cell>
          <cell r="CK112">
            <v>168784.28330000001</v>
          </cell>
          <cell r="CL112">
            <v>152376.13519999999</v>
          </cell>
          <cell r="CM112">
            <v>134156.55119999999</v>
          </cell>
          <cell r="CN112">
            <v>148808.25529999999</v>
          </cell>
          <cell r="CO112">
            <v>137828.48699999999</v>
          </cell>
          <cell r="CP112">
            <v>129533.6271</v>
          </cell>
          <cell r="CQ112">
            <v>118678.86599999999</v>
          </cell>
          <cell r="CR112">
            <v>123733.26979999999</v>
          </cell>
          <cell r="CS112">
            <v>106417.8912</v>
          </cell>
          <cell r="CT112">
            <v>103602.876</v>
          </cell>
          <cell r="CU112">
            <v>105266.35279999999</v>
          </cell>
          <cell r="CV112">
            <v>122931.747</v>
          </cell>
          <cell r="CW112">
            <v>134733.6415</v>
          </cell>
          <cell r="CX112">
            <v>125612.0868</v>
          </cell>
          <cell r="CY112">
            <v>116621.99920000001</v>
          </cell>
          <cell r="CZ112">
            <v>131997.07930000001</v>
          </cell>
          <cell r="DA112">
            <v>111478.33199999999</v>
          </cell>
          <cell r="DB112">
            <v>100403.19990000001</v>
          </cell>
          <cell r="DC112">
            <v>73423.289999999994</v>
          </cell>
          <cell r="DD112">
            <v>72597.424400000004</v>
          </cell>
          <cell r="DE112">
            <v>73779.451300000001</v>
          </cell>
          <cell r="DF112">
            <v>66803.630999999994</v>
          </cell>
          <cell r="DG112">
            <v>71708.688500000004</v>
          </cell>
          <cell r="DH112">
            <v>83930.357999999993</v>
          </cell>
          <cell r="DI112">
            <v>86442.914099999995</v>
          </cell>
          <cell r="DJ112">
            <v>86336.825899999996</v>
          </cell>
          <cell r="DK112">
            <v>84424.281199999998</v>
          </cell>
          <cell r="DL112">
            <v>89473.195099999997</v>
          </cell>
          <cell r="DM112">
            <v>82480.869000000006</v>
          </cell>
          <cell r="DN112">
            <v>83684.974300000002</v>
          </cell>
          <cell r="DO112">
            <v>73354.976999999999</v>
          </cell>
          <cell r="DP112">
            <v>72507.220600000001</v>
          </cell>
          <cell r="DQ112">
            <v>73562.981400000004</v>
          </cell>
          <cell r="DR112">
            <v>66694.566000000006</v>
          </cell>
          <cell r="DS112">
            <v>63818.546799999996</v>
          </cell>
          <cell r="DT112">
            <v>68464.194000000003</v>
          </cell>
          <cell r="DU112">
            <v>69677.652199999997</v>
          </cell>
          <cell r="DV112">
            <v>70953.485100000005</v>
          </cell>
          <cell r="DW112">
            <v>69233.903999999995</v>
          </cell>
          <cell r="DX112">
            <v>78772.844500000007</v>
          </cell>
          <cell r="DY112">
            <v>74831.826000000001</v>
          </cell>
          <cell r="DZ112">
            <v>68632.022200000007</v>
          </cell>
          <cell r="EA112">
            <v>57733.923000000003</v>
          </cell>
          <cell r="EB112">
            <v>57331.520900000003</v>
          </cell>
          <cell r="EC112">
            <v>59114.284399999997</v>
          </cell>
          <cell r="ED112">
            <v>54705.860999999997</v>
          </cell>
          <cell r="EE112">
            <v>62917.637199999997</v>
          </cell>
          <cell r="EF112">
            <v>67987.676999999996</v>
          </cell>
          <cell r="EG112">
            <v>68972.668799999999</v>
          </cell>
        </row>
        <row r="113">
          <cell r="B113" t="str">
            <v>S_SRAC_QF_IEP_3-1588</v>
          </cell>
          <cell r="C113">
            <v>176032.6072</v>
          </cell>
          <cell r="D113">
            <v>119563.8</v>
          </cell>
          <cell r="E113">
            <v>131682.1875</v>
          </cell>
          <cell r="F113">
            <v>136924.0178</v>
          </cell>
          <cell r="G113">
            <v>145581.5816</v>
          </cell>
          <cell r="H113">
            <v>126122.7219</v>
          </cell>
          <cell r="I113">
            <v>139988.973</v>
          </cell>
          <cell r="J113">
            <v>161688.87</v>
          </cell>
          <cell r="K113">
            <v>165809.92199999999</v>
          </cell>
          <cell r="L113">
            <v>183967.6214</v>
          </cell>
          <cell r="M113">
            <v>194541.9663</v>
          </cell>
          <cell r="N113">
            <v>166087.54800000001</v>
          </cell>
          <cell r="O113">
            <v>157488.4351</v>
          </cell>
          <cell r="P113">
            <v>110931.852</v>
          </cell>
          <cell r="Q113">
            <v>120181.3797</v>
          </cell>
          <cell r="R113">
            <v>128295.8095</v>
          </cell>
          <cell r="S113">
            <v>138557.76759999999</v>
          </cell>
          <cell r="T113">
            <v>120013.79059999999</v>
          </cell>
          <cell r="U113">
            <v>132574.31099999999</v>
          </cell>
          <cell r="V113">
            <v>144582.70110000001</v>
          </cell>
          <cell r="W113">
            <v>165809.92199999999</v>
          </cell>
          <cell r="X113">
            <v>183967.6214</v>
          </cell>
          <cell r="Y113">
            <v>194541.9663</v>
          </cell>
          <cell r="Z113">
            <v>476571.516</v>
          </cell>
          <cell r="AA113">
            <v>426935.87809999997</v>
          </cell>
          <cell r="AB113">
            <v>362852.15100000001</v>
          </cell>
          <cell r="AC113">
            <v>409225.85399999999</v>
          </cell>
          <cell r="AD113">
            <v>422563.00260000001</v>
          </cell>
          <cell r="AE113">
            <v>408800.99690000003</v>
          </cell>
          <cell r="AF113">
            <v>440740.94069999998</v>
          </cell>
          <cell r="AG113">
            <v>454095.11099999998</v>
          </cell>
          <cell r="AH113">
            <v>481566.05589999998</v>
          </cell>
          <cell r="AI113">
            <v>564302.06099999999</v>
          </cell>
          <cell r="AJ113">
            <v>593535.95719999995</v>
          </cell>
          <cell r="AK113">
            <v>583170.92740000004</v>
          </cell>
          <cell r="AL113">
            <v>504922.62</v>
          </cell>
          <cell r="AM113">
            <v>453939.61540000001</v>
          </cell>
          <cell r="AN113">
            <v>384904.68900000001</v>
          </cell>
          <cell r="AO113">
            <v>409225.85399999999</v>
          </cell>
          <cell r="AP113">
            <v>422563.00260000001</v>
          </cell>
          <cell r="AQ113">
            <v>408800.99680000002</v>
          </cell>
          <cell r="AR113">
            <v>440232.50660000002</v>
          </cell>
          <cell r="AS113">
            <v>452868.15</v>
          </cell>
          <cell r="AT113">
            <v>480280.1201</v>
          </cell>
          <cell r="AU113">
            <v>550107.99</v>
          </cell>
          <cell r="AV113">
            <v>570012.98979999998</v>
          </cell>
          <cell r="AW113">
            <v>560735.92669999995</v>
          </cell>
          <cell r="AX113">
            <v>495721.88699999999</v>
          </cell>
          <cell r="AY113">
            <v>445009.1912</v>
          </cell>
          <cell r="AZ113">
            <v>373223.88900000002</v>
          </cell>
          <cell r="BA113">
            <v>405305.41729999997</v>
          </cell>
          <cell r="BB113">
            <v>415941.79629999999</v>
          </cell>
          <cell r="BC113">
            <v>399780.83039999998</v>
          </cell>
          <cell r="BD113">
            <v>426133.85849999997</v>
          </cell>
          <cell r="BE113">
            <v>441987.897</v>
          </cell>
          <cell r="BF113">
            <v>476903.18160000001</v>
          </cell>
          <cell r="BG113">
            <v>547655.06400000001</v>
          </cell>
          <cell r="BH113">
            <v>567097.41810000001</v>
          </cell>
          <cell r="BI113">
            <v>557910.20849999995</v>
          </cell>
          <cell r="BJ113">
            <v>490512.73200000002</v>
          </cell>
          <cell r="BK113">
            <v>439775.83319999999</v>
          </cell>
          <cell r="BL113">
            <v>367789.38</v>
          </cell>
          <cell r="BM113">
            <v>399792.44549999997</v>
          </cell>
          <cell r="BN113">
            <v>394299.22070000001</v>
          </cell>
          <cell r="BO113">
            <v>378932.03600000002</v>
          </cell>
          <cell r="BP113">
            <v>405308.2879</v>
          </cell>
          <cell r="BQ113">
            <v>407974.935</v>
          </cell>
          <cell r="BR113">
            <v>425709.05619999999</v>
          </cell>
          <cell r="BS113">
            <v>486986.88299999997</v>
          </cell>
          <cell r="BT113">
            <v>504330.22080000001</v>
          </cell>
          <cell r="BU113">
            <v>506243.50670000003</v>
          </cell>
          <cell r="BV113">
            <v>456539.739</v>
          </cell>
          <cell r="BW113">
            <v>414244.89350000001</v>
          </cell>
          <cell r="BX113">
            <v>355171.82400000002</v>
          </cell>
          <cell r="BY113">
            <v>380632.94819999998</v>
          </cell>
          <cell r="BZ113">
            <v>388709.50839999999</v>
          </cell>
          <cell r="CA113">
            <v>368779.70929999999</v>
          </cell>
          <cell r="CB113">
            <v>379680.72739999997</v>
          </cell>
          <cell r="CC113">
            <v>379126.59299999999</v>
          </cell>
          <cell r="CD113">
            <v>389325.98369999998</v>
          </cell>
          <cell r="CE113">
            <v>448807.59600000002</v>
          </cell>
          <cell r="CF113">
            <v>463739.9461</v>
          </cell>
          <cell r="CG113">
            <v>466822.2978</v>
          </cell>
          <cell r="CH113">
            <v>426387.77100000001</v>
          </cell>
          <cell r="CI113">
            <v>395950.71470000001</v>
          </cell>
          <cell r="CJ113">
            <v>339614.24099999998</v>
          </cell>
          <cell r="CK113">
            <v>365052.0134</v>
          </cell>
          <cell r="CL113">
            <v>367557.03970000002</v>
          </cell>
          <cell r="CM113">
            <v>333753.62439999997</v>
          </cell>
          <cell r="CN113">
            <v>332953.91899999999</v>
          </cell>
          <cell r="CO113">
            <v>338333.78399999999</v>
          </cell>
          <cell r="CP113">
            <v>351638.74430000002</v>
          </cell>
          <cell r="CQ113">
            <v>400643.46600000001</v>
          </cell>
          <cell r="CR113">
            <v>413357.76650000003</v>
          </cell>
          <cell r="CS113">
            <v>415681.36839999998</v>
          </cell>
          <cell r="CT113">
            <v>381985.32900000003</v>
          </cell>
          <cell r="CU113">
            <v>352455.79580000002</v>
          </cell>
          <cell r="CV113">
            <v>304231.46100000001</v>
          </cell>
          <cell r="CW113">
            <v>326053.87699999998</v>
          </cell>
          <cell r="CX113">
            <v>336701.09669999999</v>
          </cell>
          <cell r="CY113">
            <v>323068.52480000001</v>
          </cell>
          <cell r="CZ113">
            <v>328876.46419999999</v>
          </cell>
          <cell r="DA113">
            <v>332195.47200000001</v>
          </cell>
          <cell r="DB113">
            <v>315952.3627</v>
          </cell>
          <cell r="DC113">
            <v>350874.12900000002</v>
          </cell>
          <cell r="DD113">
            <v>358533.52870000002</v>
          </cell>
          <cell r="DE113">
            <v>364719.41440000001</v>
          </cell>
          <cell r="DF113">
            <v>337310.25900000002</v>
          </cell>
          <cell r="DG113">
            <v>315302.87239999999</v>
          </cell>
          <cell r="DH113">
            <v>269802.45</v>
          </cell>
          <cell r="DI113">
            <v>291134.41989999998</v>
          </cell>
          <cell r="DJ113">
            <v>302034.15629999997</v>
          </cell>
          <cell r="DK113">
            <v>282993.06</v>
          </cell>
          <cell r="DL113">
            <v>251469.2193</v>
          </cell>
          <cell r="DM113">
            <v>257771.91899999999</v>
          </cell>
          <cell r="DN113">
            <v>214857.50940000001</v>
          </cell>
          <cell r="DO113">
            <v>235518.12</v>
          </cell>
          <cell r="DP113">
            <v>238996.72579999999</v>
          </cell>
          <cell r="DQ113">
            <v>238633.06479999999</v>
          </cell>
          <cell r="DR113">
            <v>229343.61300000001</v>
          </cell>
          <cell r="DS113">
            <v>227901.98079999999</v>
          </cell>
          <cell r="DT113">
            <v>215394.81599999999</v>
          </cell>
          <cell r="DU113">
            <v>202988.43090000001</v>
          </cell>
          <cell r="DV113">
            <v>195798.10800000001</v>
          </cell>
          <cell r="DW113">
            <v>184228.31450000001</v>
          </cell>
          <cell r="DX113">
            <v>177178.55009999999</v>
          </cell>
          <cell r="DY113">
            <v>146646.345</v>
          </cell>
          <cell r="DZ113">
            <v>109079.9728</v>
          </cell>
          <cell r="EA113">
            <v>97526.103000000003</v>
          </cell>
          <cell r="EB113">
            <v>97971.398700000005</v>
          </cell>
          <cell r="EC113">
            <v>96976.0383</v>
          </cell>
          <cell r="ED113">
            <v>94335</v>
          </cell>
          <cell r="EE113">
            <v>92507.561900000001</v>
          </cell>
          <cell r="EF113">
            <v>85858.62</v>
          </cell>
          <cell r="EG113">
            <v>75471.651400000002</v>
          </cell>
        </row>
        <row r="114">
          <cell r="B114" t="str">
            <v>S_SRAC_Short_CG_3-1593</v>
          </cell>
        </row>
        <row r="115">
          <cell r="B115" t="str">
            <v>S_SRAC_Short_Malin_3-1589</v>
          </cell>
        </row>
        <row r="116">
          <cell r="B116" t="str">
            <v>S_SRAC_Short_Topock_3-1590</v>
          </cell>
        </row>
        <row r="117">
          <cell r="B117" t="str">
            <v>S_Unit_Bilat_Calpine_Los_Esteros_CC_3-1580</v>
          </cell>
          <cell r="AU117">
            <v>92774</v>
          </cell>
          <cell r="AV117">
            <v>131459.20000000001</v>
          </cell>
          <cell r="AW117">
            <v>137138.4</v>
          </cell>
          <cell r="AX117">
            <v>89948</v>
          </cell>
          <cell r="AY117">
            <v>102483.8</v>
          </cell>
          <cell r="AZ117">
            <v>94622</v>
          </cell>
          <cell r="BA117">
            <v>107850.4</v>
          </cell>
          <cell r="BB117">
            <v>111434.8</v>
          </cell>
          <cell r="BC117">
            <v>90872</v>
          </cell>
          <cell r="BD117">
            <v>97029.6</v>
          </cell>
          <cell r="BE117">
            <v>111140.6</v>
          </cell>
          <cell r="BF117">
            <v>97029.6</v>
          </cell>
          <cell r="BG117">
            <v>93510.6</v>
          </cell>
          <cell r="BH117">
            <v>131459.20000000001</v>
          </cell>
          <cell r="BI117">
            <v>131999.20000000001</v>
          </cell>
          <cell r="BJ117">
            <v>93741.6</v>
          </cell>
          <cell r="BK117">
            <v>115313.4</v>
          </cell>
          <cell r="BL117">
            <v>90828.4</v>
          </cell>
          <cell r="BM117">
            <v>112023.2</v>
          </cell>
          <cell r="BN117">
            <v>111434.8</v>
          </cell>
          <cell r="BO117">
            <v>90872</v>
          </cell>
          <cell r="BP117">
            <v>97535.2</v>
          </cell>
          <cell r="BQ117">
            <v>98690.2</v>
          </cell>
          <cell r="BR117">
            <v>93236</v>
          </cell>
          <cell r="BS117">
            <v>97304.2</v>
          </cell>
          <cell r="BT117">
            <v>131837.20000000001</v>
          </cell>
          <cell r="BU117">
            <v>131621.20000000001</v>
          </cell>
          <cell r="BV117">
            <v>93510.6</v>
          </cell>
          <cell r="BW117">
            <v>101978.2</v>
          </cell>
          <cell r="BX117">
            <v>91334</v>
          </cell>
          <cell r="BY117">
            <v>112023.2</v>
          </cell>
          <cell r="BZ117">
            <v>107262</v>
          </cell>
          <cell r="CA117">
            <v>95127.6</v>
          </cell>
          <cell r="CB117">
            <v>101097.8</v>
          </cell>
          <cell r="CC117">
            <v>111140.6</v>
          </cell>
          <cell r="CD117">
            <v>93741.6</v>
          </cell>
          <cell r="CE117">
            <v>97304.2</v>
          </cell>
          <cell r="CF117">
            <v>126590</v>
          </cell>
          <cell r="CG117">
            <v>136868.4</v>
          </cell>
          <cell r="CH117">
            <v>93510.6</v>
          </cell>
          <cell r="CI117">
            <v>111729</v>
          </cell>
          <cell r="CJ117">
            <v>94665.600000000006</v>
          </cell>
          <cell r="CK117">
            <v>111434.8</v>
          </cell>
          <cell r="CL117">
            <v>107262</v>
          </cell>
          <cell r="CM117">
            <v>90872</v>
          </cell>
          <cell r="CN117">
            <v>101097.8</v>
          </cell>
          <cell r="CO117">
            <v>106967.8</v>
          </cell>
          <cell r="CP117">
            <v>97535.2</v>
          </cell>
          <cell r="CQ117">
            <v>97304.2</v>
          </cell>
          <cell r="CR117">
            <v>125834</v>
          </cell>
          <cell r="CS117">
            <v>136280</v>
          </cell>
          <cell r="CT117">
            <v>93236</v>
          </cell>
          <cell r="CU117">
            <v>111434.8</v>
          </cell>
          <cell r="CV117">
            <v>94896.6</v>
          </cell>
          <cell r="CW117">
            <v>106967.8</v>
          </cell>
          <cell r="CX117">
            <v>111434.8</v>
          </cell>
          <cell r="CY117">
            <v>89948</v>
          </cell>
          <cell r="CZ117">
            <v>89700</v>
          </cell>
          <cell r="DA117">
            <v>93972.6</v>
          </cell>
          <cell r="DB117">
            <v>97304.2</v>
          </cell>
          <cell r="DC117">
            <v>97260.6</v>
          </cell>
          <cell r="DD117">
            <v>107850.4</v>
          </cell>
          <cell r="DE117">
            <v>115019.2</v>
          </cell>
          <cell r="DF117">
            <v>89442.4</v>
          </cell>
          <cell r="DG117">
            <v>102714.8</v>
          </cell>
          <cell r="DH117">
            <v>93741.6</v>
          </cell>
          <cell r="DI117">
            <v>108144.6</v>
          </cell>
          <cell r="DJ117">
            <v>111434.8</v>
          </cell>
          <cell r="DK117">
            <v>89948</v>
          </cell>
          <cell r="DL117">
            <v>86412</v>
          </cell>
          <cell r="DM117">
            <v>97766.2</v>
          </cell>
          <cell r="DN117">
            <v>97304.2</v>
          </cell>
          <cell r="DO117">
            <v>93467</v>
          </cell>
          <cell r="DP117">
            <v>112023.2</v>
          </cell>
          <cell r="DQ117">
            <v>115019.2</v>
          </cell>
          <cell r="DR117">
            <v>89948</v>
          </cell>
          <cell r="DS117">
            <v>102483.8</v>
          </cell>
          <cell r="DT117">
            <v>93467</v>
          </cell>
          <cell r="DU117">
            <v>107850.4</v>
          </cell>
          <cell r="DV117">
            <v>111434.8</v>
          </cell>
          <cell r="DW117">
            <v>93236</v>
          </cell>
          <cell r="DX117">
            <v>86412</v>
          </cell>
          <cell r="DY117">
            <v>97766.2</v>
          </cell>
          <cell r="DZ117">
            <v>93236</v>
          </cell>
          <cell r="EA117">
            <v>97304.2</v>
          </cell>
          <cell r="EB117">
            <v>111434.8</v>
          </cell>
          <cell r="EC117">
            <v>111434.8</v>
          </cell>
          <cell r="ED117">
            <v>93510.6</v>
          </cell>
          <cell r="EE117">
            <v>101978.2</v>
          </cell>
          <cell r="EF117">
            <v>90179</v>
          </cell>
          <cell r="EG117">
            <v>111729</v>
          </cell>
        </row>
        <row r="118">
          <cell r="B118" t="str">
            <v>S_Unit_Bilat_Cinrg_Firebaugh_3-165</v>
          </cell>
          <cell r="C118">
            <v>71324</v>
          </cell>
          <cell r="D118">
            <v>0</v>
          </cell>
          <cell r="E118">
            <v>0</v>
          </cell>
          <cell r="F118">
            <v>0</v>
          </cell>
          <cell r="G118">
            <v>0</v>
          </cell>
          <cell r="H118">
            <v>0</v>
          </cell>
          <cell r="I118">
            <v>0</v>
          </cell>
          <cell r="J118">
            <v>0</v>
          </cell>
          <cell r="K118">
            <v>0</v>
          </cell>
          <cell r="L118">
            <v>68082</v>
          </cell>
          <cell r="M118">
            <v>71324</v>
          </cell>
          <cell r="N118">
            <v>68082</v>
          </cell>
          <cell r="O118">
            <v>0</v>
          </cell>
          <cell r="P118">
            <v>0</v>
          </cell>
          <cell r="Q118">
            <v>0</v>
          </cell>
          <cell r="R118">
            <v>0</v>
          </cell>
          <cell r="S118">
            <v>0</v>
          </cell>
          <cell r="T118">
            <v>0</v>
          </cell>
          <cell r="U118">
            <v>0</v>
          </cell>
          <cell r="V118">
            <v>0</v>
          </cell>
          <cell r="W118">
            <v>0</v>
          </cell>
          <cell r="X118">
            <v>64840</v>
          </cell>
          <cell r="Y118">
            <v>74566</v>
          </cell>
          <cell r="Z118">
            <v>0</v>
          </cell>
          <cell r="AA118">
            <v>0</v>
          </cell>
          <cell r="AB118">
            <v>0</v>
          </cell>
          <cell r="AC118">
            <v>0</v>
          </cell>
          <cell r="AD118">
            <v>0</v>
          </cell>
          <cell r="AE118">
            <v>0</v>
          </cell>
          <cell r="AF118">
            <v>0</v>
          </cell>
          <cell r="AG118">
            <v>0</v>
          </cell>
          <cell r="AH118">
            <v>0</v>
          </cell>
          <cell r="AI118">
            <v>0</v>
          </cell>
          <cell r="AJ118">
            <v>68082</v>
          </cell>
          <cell r="AK118">
            <v>74566</v>
          </cell>
          <cell r="AL118">
            <v>0</v>
          </cell>
          <cell r="AM118">
            <v>0</v>
          </cell>
          <cell r="AN118">
            <v>0</v>
          </cell>
          <cell r="AO118">
            <v>0</v>
          </cell>
          <cell r="AP118">
            <v>0</v>
          </cell>
          <cell r="AQ118">
            <v>0</v>
          </cell>
          <cell r="AR118">
            <v>0</v>
          </cell>
          <cell r="AS118">
            <v>0</v>
          </cell>
          <cell r="AT118">
            <v>0</v>
          </cell>
          <cell r="AU118">
            <v>0</v>
          </cell>
          <cell r="AV118">
            <v>71324</v>
          </cell>
          <cell r="AW118">
            <v>71324</v>
          </cell>
          <cell r="AX118">
            <v>0</v>
          </cell>
          <cell r="AY118">
            <v>0</v>
          </cell>
          <cell r="AZ118">
            <v>0</v>
          </cell>
          <cell r="BA118">
            <v>0</v>
          </cell>
          <cell r="BB118">
            <v>0</v>
          </cell>
          <cell r="BC118">
            <v>0</v>
          </cell>
          <cell r="BD118">
            <v>0</v>
          </cell>
          <cell r="BE118">
            <v>0</v>
          </cell>
          <cell r="BF118">
            <v>0</v>
          </cell>
          <cell r="BG118">
            <v>0</v>
          </cell>
          <cell r="BH118">
            <v>71324</v>
          </cell>
          <cell r="BI118">
            <v>68082</v>
          </cell>
          <cell r="BJ118">
            <v>0</v>
          </cell>
          <cell r="BK118">
            <v>0</v>
          </cell>
          <cell r="BL118">
            <v>0</v>
          </cell>
          <cell r="BM118">
            <v>0</v>
          </cell>
          <cell r="BN118">
            <v>0</v>
          </cell>
          <cell r="BO118">
            <v>0</v>
          </cell>
          <cell r="BP118">
            <v>0</v>
          </cell>
          <cell r="BQ118">
            <v>0</v>
          </cell>
          <cell r="BR118">
            <v>0</v>
          </cell>
          <cell r="BS118">
            <v>0</v>
          </cell>
          <cell r="BT118">
            <v>74566</v>
          </cell>
          <cell r="BU118">
            <v>68082</v>
          </cell>
          <cell r="BV118">
            <v>0</v>
          </cell>
          <cell r="BW118">
            <v>0</v>
          </cell>
          <cell r="BX118">
            <v>0</v>
          </cell>
          <cell r="BY118">
            <v>0</v>
          </cell>
          <cell r="BZ118">
            <v>0</v>
          </cell>
          <cell r="CA118">
            <v>0</v>
          </cell>
          <cell r="CB118">
            <v>0</v>
          </cell>
          <cell r="CC118">
            <v>0</v>
          </cell>
          <cell r="CD118">
            <v>0</v>
          </cell>
          <cell r="CE118">
            <v>0</v>
          </cell>
          <cell r="CF118">
            <v>64840</v>
          </cell>
          <cell r="CG118">
            <v>74566</v>
          </cell>
          <cell r="CH118">
            <v>0</v>
          </cell>
          <cell r="CI118">
            <v>0</v>
          </cell>
          <cell r="CJ118">
            <v>0</v>
          </cell>
          <cell r="CK118">
            <v>0</v>
          </cell>
          <cell r="CL118">
            <v>0</v>
          </cell>
          <cell r="CM118">
            <v>0</v>
          </cell>
          <cell r="CN118">
            <v>0</v>
          </cell>
          <cell r="CO118">
            <v>0</v>
          </cell>
          <cell r="CP118">
            <v>0</v>
          </cell>
          <cell r="CQ118">
            <v>0</v>
          </cell>
          <cell r="CR118">
            <v>64840</v>
          </cell>
          <cell r="CS118">
            <v>74566</v>
          </cell>
          <cell r="CT118">
            <v>0</v>
          </cell>
          <cell r="CU118">
            <v>0</v>
          </cell>
          <cell r="CV118">
            <v>0</v>
          </cell>
          <cell r="CW118">
            <v>0</v>
          </cell>
          <cell r="CX118">
            <v>0</v>
          </cell>
          <cell r="CY118">
            <v>0</v>
          </cell>
          <cell r="CZ118">
            <v>0</v>
          </cell>
          <cell r="DA118">
            <v>0</v>
          </cell>
          <cell r="DB118">
            <v>0</v>
          </cell>
          <cell r="DC118">
            <v>0</v>
          </cell>
          <cell r="DD118">
            <v>68082</v>
          </cell>
          <cell r="DE118">
            <v>74566</v>
          </cell>
          <cell r="DF118">
            <v>0</v>
          </cell>
          <cell r="DG118">
            <v>0</v>
          </cell>
          <cell r="DH118">
            <v>0</v>
          </cell>
          <cell r="DI118">
            <v>0</v>
          </cell>
          <cell r="DJ118">
            <v>0</v>
          </cell>
          <cell r="DK118">
            <v>0</v>
          </cell>
          <cell r="DL118">
            <v>0</v>
          </cell>
          <cell r="DM118">
            <v>0</v>
          </cell>
          <cell r="DN118">
            <v>0</v>
          </cell>
          <cell r="DO118">
            <v>0</v>
          </cell>
          <cell r="DP118">
            <v>71324</v>
          </cell>
          <cell r="DQ118">
            <v>71324</v>
          </cell>
          <cell r="DR118">
            <v>0</v>
          </cell>
          <cell r="DS118">
            <v>0</v>
          </cell>
          <cell r="DT118">
            <v>0</v>
          </cell>
          <cell r="DU118">
            <v>0</v>
          </cell>
          <cell r="DV118">
            <v>0</v>
          </cell>
          <cell r="DW118">
            <v>0</v>
          </cell>
          <cell r="DX118">
            <v>0</v>
          </cell>
          <cell r="DY118">
            <v>0</v>
          </cell>
          <cell r="DZ118">
            <v>0</v>
          </cell>
          <cell r="EA118">
            <v>0</v>
          </cell>
          <cell r="EB118">
            <v>74566</v>
          </cell>
          <cell r="EC118">
            <v>68082</v>
          </cell>
          <cell r="ED118">
            <v>0</v>
          </cell>
          <cell r="EE118">
            <v>0</v>
          </cell>
          <cell r="EF118">
            <v>0</v>
          </cell>
          <cell r="EG118">
            <v>0</v>
          </cell>
        </row>
        <row r="119">
          <cell r="B119" t="str">
            <v>S_Unit_Bilat_Delta_Energy_Center_CC_3-1581</v>
          </cell>
          <cell r="R119">
            <v>595826</v>
          </cell>
          <cell r="S119">
            <v>282179.20000000001</v>
          </cell>
          <cell r="T119">
            <v>315845.59999999998</v>
          </cell>
          <cell r="U119">
            <v>305961.8</v>
          </cell>
          <cell r="V119">
            <v>294472</v>
          </cell>
          <cell r="W119">
            <v>304355.8</v>
          </cell>
          <cell r="X119">
            <v>362087</v>
          </cell>
          <cell r="Y119">
            <v>391747.8</v>
          </cell>
          <cell r="Z119">
            <v>292866</v>
          </cell>
          <cell r="AA119">
            <v>307567.8</v>
          </cell>
          <cell r="AB119">
            <v>295770.59999999998</v>
          </cell>
          <cell r="AC119">
            <v>378652</v>
          </cell>
          <cell r="AD119">
            <v>597432</v>
          </cell>
          <cell r="AE119">
            <v>296514</v>
          </cell>
          <cell r="AF119">
            <v>316648.59999999998</v>
          </cell>
          <cell r="AG119">
            <v>295275</v>
          </cell>
          <cell r="AH119">
            <v>304355.8</v>
          </cell>
          <cell r="AI119">
            <v>305961.8</v>
          </cell>
          <cell r="AJ119">
            <v>360848</v>
          </cell>
          <cell r="AK119">
            <v>392986.8</v>
          </cell>
          <cell r="AL119">
            <v>282179.20000000001</v>
          </cell>
          <cell r="AM119">
            <v>392243.4</v>
          </cell>
          <cell r="AN119">
            <v>362087</v>
          </cell>
          <cell r="AO119">
            <v>597392</v>
          </cell>
          <cell r="AP119">
            <v>597432</v>
          </cell>
          <cell r="AQ119">
            <v>285024.2</v>
          </cell>
          <cell r="AR119">
            <v>305158.8</v>
          </cell>
          <cell r="AS119">
            <v>376917.4</v>
          </cell>
          <cell r="AT119">
            <v>304355.8</v>
          </cell>
          <cell r="AU119">
            <v>294472</v>
          </cell>
          <cell r="AV119">
            <v>458456.4</v>
          </cell>
          <cell r="AW119">
            <v>392986.8</v>
          </cell>
          <cell r="AX119">
            <v>284280.8</v>
          </cell>
          <cell r="AY119">
            <v>393482.4</v>
          </cell>
          <cell r="AZ119">
            <v>362087</v>
          </cell>
          <cell r="BA119">
            <v>595786.4</v>
          </cell>
        </row>
        <row r="120">
          <cell r="B120" t="str">
            <v>S_Unit_Bilat_GFW_Tracy_CC_3-1561</v>
          </cell>
          <cell r="AU120">
            <v>96922.2</v>
          </cell>
          <cell r="AV120">
            <v>112769.8</v>
          </cell>
          <cell r="AW120">
            <v>116103.6</v>
          </cell>
          <cell r="AX120">
            <v>93588.4</v>
          </cell>
          <cell r="AY120">
            <v>105417.5</v>
          </cell>
          <cell r="AZ120">
            <v>97705.5</v>
          </cell>
          <cell r="BA120">
            <v>97966.6</v>
          </cell>
          <cell r="BB120">
            <v>101561.5</v>
          </cell>
          <cell r="BC120">
            <v>93588.4</v>
          </cell>
          <cell r="BD120">
            <v>101300.4</v>
          </cell>
          <cell r="BE120">
            <v>101561.5</v>
          </cell>
          <cell r="BF120">
            <v>101300.4</v>
          </cell>
          <cell r="BG120">
            <v>97444.4</v>
          </cell>
          <cell r="BH120">
            <v>112769.8</v>
          </cell>
          <cell r="BI120">
            <v>111750</v>
          </cell>
          <cell r="BJ120">
            <v>97444.4</v>
          </cell>
          <cell r="BK120">
            <v>105417.5</v>
          </cell>
          <cell r="BL120">
            <v>93849.5</v>
          </cell>
          <cell r="BM120">
            <v>101822.6</v>
          </cell>
          <cell r="BN120">
            <v>101561.5</v>
          </cell>
          <cell r="BO120">
            <v>93588.4</v>
          </cell>
          <cell r="BP120">
            <v>101300.4</v>
          </cell>
          <cell r="BQ120">
            <v>101561.5</v>
          </cell>
          <cell r="BR120">
            <v>97444.4</v>
          </cell>
          <cell r="BS120">
            <v>101300.4</v>
          </cell>
          <cell r="BT120">
            <v>113006.3</v>
          </cell>
          <cell r="BU120">
            <v>112011.1</v>
          </cell>
          <cell r="BV120">
            <v>97183.3</v>
          </cell>
          <cell r="BW120">
            <v>105417.5</v>
          </cell>
          <cell r="BX120">
            <v>93849.5</v>
          </cell>
          <cell r="BY120">
            <v>101822.6</v>
          </cell>
          <cell r="BZ120">
            <v>97705.5</v>
          </cell>
          <cell r="CA120">
            <v>97705.5</v>
          </cell>
          <cell r="CB120">
            <v>104895.3</v>
          </cell>
          <cell r="CC120">
            <v>101561.5</v>
          </cell>
          <cell r="CD120">
            <v>97444.4</v>
          </cell>
          <cell r="CE120">
            <v>101300.4</v>
          </cell>
          <cell r="CF120">
            <v>107657.5</v>
          </cell>
          <cell r="CG120">
            <v>116862.3</v>
          </cell>
          <cell r="CH120">
            <v>97183.3</v>
          </cell>
          <cell r="CI120">
            <v>101822.6</v>
          </cell>
          <cell r="CJ120">
            <v>97444.4</v>
          </cell>
          <cell r="CK120">
            <v>101561.5</v>
          </cell>
          <cell r="CL120">
            <v>97705.5</v>
          </cell>
          <cell r="CM120">
            <v>93588.4</v>
          </cell>
          <cell r="CN120">
            <v>104895.3</v>
          </cell>
          <cell r="CO120">
            <v>97705.5</v>
          </cell>
          <cell r="CP120">
            <v>101300.4</v>
          </cell>
          <cell r="CQ120">
            <v>101300.4</v>
          </cell>
          <cell r="CR120">
            <v>120433.1</v>
          </cell>
          <cell r="CS120">
            <v>116601.2</v>
          </cell>
          <cell r="CT120">
            <v>97444.4</v>
          </cell>
          <cell r="CU120">
            <v>101561.5</v>
          </cell>
          <cell r="CV120">
            <v>97444.4</v>
          </cell>
          <cell r="CW120">
            <v>97705.5</v>
          </cell>
          <cell r="CX120">
            <v>101561.5</v>
          </cell>
          <cell r="CY120">
            <v>93588.4</v>
          </cell>
          <cell r="CZ120">
            <v>105156.4</v>
          </cell>
          <cell r="DA120">
            <v>97705.5</v>
          </cell>
          <cell r="DB120">
            <v>101039.3</v>
          </cell>
          <cell r="DC120">
            <v>101561.5</v>
          </cell>
          <cell r="DD120">
            <v>108416.2</v>
          </cell>
          <cell r="DE120">
            <v>116601.2</v>
          </cell>
          <cell r="DF120">
            <v>93588.4</v>
          </cell>
          <cell r="DG120">
            <v>105417.5</v>
          </cell>
          <cell r="DH120">
            <v>97444.4</v>
          </cell>
          <cell r="DI120">
            <v>98227.7</v>
          </cell>
          <cell r="DJ120">
            <v>101561.5</v>
          </cell>
          <cell r="DK120">
            <v>93588.4</v>
          </cell>
          <cell r="DL120">
            <v>101300.4</v>
          </cell>
          <cell r="DM120">
            <v>101561.5</v>
          </cell>
          <cell r="DN120">
            <v>101039.3</v>
          </cell>
          <cell r="DO120">
            <v>97705.5</v>
          </cell>
          <cell r="DP120">
            <v>112769.8</v>
          </cell>
          <cell r="DQ120">
            <v>116103.6</v>
          </cell>
          <cell r="DR120">
            <v>93588.4</v>
          </cell>
          <cell r="DS120">
            <v>105417.5</v>
          </cell>
          <cell r="DT120">
            <v>97705.5</v>
          </cell>
          <cell r="DU120">
            <v>97966.6</v>
          </cell>
          <cell r="DV120">
            <v>101561.5</v>
          </cell>
          <cell r="DW120">
            <v>97444.4</v>
          </cell>
          <cell r="DX120">
            <v>101300.4</v>
          </cell>
          <cell r="DY120">
            <v>101561.5</v>
          </cell>
          <cell r="DZ120">
            <v>97444.4</v>
          </cell>
          <cell r="EA120">
            <v>101300.4</v>
          </cell>
          <cell r="EB120">
            <v>113006.3</v>
          </cell>
          <cell r="EC120">
            <v>112011.1</v>
          </cell>
          <cell r="ED120">
            <v>97183.3</v>
          </cell>
          <cell r="EE120">
            <v>105417.5</v>
          </cell>
          <cell r="EF120">
            <v>93849.5</v>
          </cell>
          <cell r="EG120">
            <v>101822.6</v>
          </cell>
        </row>
        <row r="121">
          <cell r="B121" t="str">
            <v>S_Unit_Bilat_Mariposa_3-766</v>
          </cell>
          <cell r="AJ121">
            <v>33087.599999999999</v>
          </cell>
          <cell r="AK121">
            <v>36238.800000000003</v>
          </cell>
          <cell r="AL121">
            <v>0</v>
          </cell>
          <cell r="AM121">
            <v>0</v>
          </cell>
          <cell r="AN121">
            <v>0</v>
          </cell>
          <cell r="AO121">
            <v>0</v>
          </cell>
          <cell r="AP121">
            <v>0</v>
          </cell>
          <cell r="AQ121">
            <v>0</v>
          </cell>
          <cell r="AR121">
            <v>0</v>
          </cell>
          <cell r="AS121">
            <v>0</v>
          </cell>
          <cell r="AT121">
            <v>0</v>
          </cell>
          <cell r="AU121">
            <v>0</v>
          </cell>
          <cell r="AV121">
            <v>34663.199999999997</v>
          </cell>
          <cell r="AW121">
            <v>34663.199999999997</v>
          </cell>
          <cell r="AX121">
            <v>0</v>
          </cell>
          <cell r="AY121">
            <v>0</v>
          </cell>
          <cell r="AZ121">
            <v>0</v>
          </cell>
          <cell r="BA121">
            <v>0</v>
          </cell>
          <cell r="BB121">
            <v>0</v>
          </cell>
          <cell r="BC121">
            <v>0</v>
          </cell>
          <cell r="BD121">
            <v>0</v>
          </cell>
          <cell r="BE121">
            <v>0</v>
          </cell>
          <cell r="BF121">
            <v>0</v>
          </cell>
          <cell r="BG121">
            <v>0</v>
          </cell>
          <cell r="BH121">
            <v>34663.199999999997</v>
          </cell>
          <cell r="BI121">
            <v>33087.599999999999</v>
          </cell>
          <cell r="BJ121">
            <v>0</v>
          </cell>
          <cell r="BK121">
            <v>0</v>
          </cell>
          <cell r="BL121">
            <v>0</v>
          </cell>
          <cell r="BM121">
            <v>0</v>
          </cell>
          <cell r="BN121">
            <v>0</v>
          </cell>
          <cell r="BO121">
            <v>0</v>
          </cell>
          <cell r="BP121">
            <v>0</v>
          </cell>
          <cell r="BQ121">
            <v>0</v>
          </cell>
          <cell r="BR121">
            <v>0</v>
          </cell>
          <cell r="BS121">
            <v>0</v>
          </cell>
          <cell r="BT121">
            <v>36238.800000000003</v>
          </cell>
          <cell r="BU121">
            <v>33087.599999999999</v>
          </cell>
          <cell r="BV121">
            <v>0</v>
          </cell>
          <cell r="BW121">
            <v>0</v>
          </cell>
          <cell r="BX121">
            <v>0</v>
          </cell>
          <cell r="BY121">
            <v>0</v>
          </cell>
          <cell r="BZ121">
            <v>0</v>
          </cell>
          <cell r="CA121">
            <v>0</v>
          </cell>
          <cell r="CB121">
            <v>0</v>
          </cell>
          <cell r="CC121">
            <v>0</v>
          </cell>
          <cell r="CD121">
            <v>0</v>
          </cell>
          <cell r="CE121">
            <v>0</v>
          </cell>
          <cell r="CF121">
            <v>31512</v>
          </cell>
          <cell r="CG121">
            <v>36238.800000000003</v>
          </cell>
          <cell r="CH121">
            <v>0</v>
          </cell>
          <cell r="CI121">
            <v>0</v>
          </cell>
          <cell r="CJ121">
            <v>0</v>
          </cell>
          <cell r="CK121">
            <v>0</v>
          </cell>
          <cell r="CL121">
            <v>0</v>
          </cell>
          <cell r="CM121">
            <v>0</v>
          </cell>
          <cell r="CN121">
            <v>0</v>
          </cell>
          <cell r="CO121">
            <v>0</v>
          </cell>
          <cell r="CP121">
            <v>0</v>
          </cell>
          <cell r="CQ121">
            <v>0</v>
          </cell>
          <cell r="CR121">
            <v>31512</v>
          </cell>
          <cell r="CS121">
            <v>36238.800000000003</v>
          </cell>
          <cell r="CT121">
            <v>0</v>
          </cell>
          <cell r="CU121">
            <v>0</v>
          </cell>
          <cell r="CV121">
            <v>0</v>
          </cell>
          <cell r="CW121">
            <v>0</v>
          </cell>
          <cell r="CX121">
            <v>0</v>
          </cell>
          <cell r="CY121">
            <v>0</v>
          </cell>
          <cell r="CZ121">
            <v>0</v>
          </cell>
          <cell r="DA121">
            <v>0</v>
          </cell>
          <cell r="DB121">
            <v>0</v>
          </cell>
          <cell r="DC121">
            <v>0</v>
          </cell>
          <cell r="DD121">
            <v>33087.599999999999</v>
          </cell>
          <cell r="DE121">
            <v>36238.800000000003</v>
          </cell>
          <cell r="DF121">
            <v>0</v>
          </cell>
          <cell r="DG121">
            <v>0</v>
          </cell>
          <cell r="DH121">
            <v>0</v>
          </cell>
          <cell r="DI121">
            <v>0</v>
          </cell>
          <cell r="DJ121">
            <v>0</v>
          </cell>
          <cell r="DK121">
            <v>0</v>
          </cell>
          <cell r="DL121">
            <v>0</v>
          </cell>
          <cell r="DM121">
            <v>0</v>
          </cell>
          <cell r="DN121">
            <v>0</v>
          </cell>
          <cell r="DO121">
            <v>0</v>
          </cell>
          <cell r="DP121">
            <v>34663.199999999997</v>
          </cell>
          <cell r="DQ121">
            <v>34663.199999999997</v>
          </cell>
          <cell r="DR121">
            <v>0</v>
          </cell>
          <cell r="DS121">
            <v>0</v>
          </cell>
          <cell r="DT121">
            <v>0</v>
          </cell>
          <cell r="DU121">
            <v>0</v>
          </cell>
          <cell r="DV121">
            <v>0</v>
          </cell>
          <cell r="DW121">
            <v>0</v>
          </cell>
          <cell r="DX121">
            <v>0</v>
          </cell>
          <cell r="DY121">
            <v>0</v>
          </cell>
          <cell r="DZ121">
            <v>0</v>
          </cell>
          <cell r="EA121">
            <v>0</v>
          </cell>
          <cell r="EB121">
            <v>36238.800000000003</v>
          </cell>
          <cell r="EC121">
            <v>33087.599999999999</v>
          </cell>
          <cell r="ED121">
            <v>0</v>
          </cell>
          <cell r="EE121">
            <v>0</v>
          </cell>
          <cell r="EF121">
            <v>0</v>
          </cell>
          <cell r="EG121">
            <v>0</v>
          </cell>
        </row>
        <row r="122">
          <cell r="B122" t="str">
            <v>S_Unit_Bilat_Marsh_Landing_CT_3-1579</v>
          </cell>
          <cell r="AT122">
            <v>0</v>
          </cell>
          <cell r="AU122">
            <v>0</v>
          </cell>
          <cell r="AV122">
            <v>131010</v>
          </cell>
          <cell r="AW122">
            <v>131010</v>
          </cell>
          <cell r="AX122">
            <v>0</v>
          </cell>
          <cell r="AY122">
            <v>0</v>
          </cell>
          <cell r="AZ122">
            <v>0</v>
          </cell>
          <cell r="BA122">
            <v>0</v>
          </cell>
          <cell r="BB122">
            <v>0</v>
          </cell>
          <cell r="BC122">
            <v>0</v>
          </cell>
          <cell r="BD122">
            <v>0</v>
          </cell>
          <cell r="BE122">
            <v>0</v>
          </cell>
          <cell r="BF122">
            <v>0</v>
          </cell>
          <cell r="BG122">
            <v>0</v>
          </cell>
          <cell r="BH122">
            <v>131010</v>
          </cell>
          <cell r="BI122">
            <v>125055</v>
          </cell>
          <cell r="BJ122">
            <v>0</v>
          </cell>
          <cell r="BK122">
            <v>0</v>
          </cell>
          <cell r="BL122">
            <v>0</v>
          </cell>
          <cell r="BM122">
            <v>0</v>
          </cell>
          <cell r="BN122">
            <v>0</v>
          </cell>
          <cell r="BO122">
            <v>0</v>
          </cell>
          <cell r="BP122">
            <v>0</v>
          </cell>
          <cell r="BQ122">
            <v>0</v>
          </cell>
          <cell r="BR122">
            <v>0</v>
          </cell>
          <cell r="BS122">
            <v>0</v>
          </cell>
          <cell r="BT122">
            <v>136965</v>
          </cell>
          <cell r="BU122">
            <v>125055</v>
          </cell>
          <cell r="BV122">
            <v>0</v>
          </cell>
          <cell r="BW122">
            <v>0</v>
          </cell>
          <cell r="BX122">
            <v>0</v>
          </cell>
          <cell r="BY122">
            <v>0</v>
          </cell>
          <cell r="BZ122">
            <v>0</v>
          </cell>
          <cell r="CA122">
            <v>0</v>
          </cell>
          <cell r="CB122">
            <v>0</v>
          </cell>
          <cell r="CC122">
            <v>0</v>
          </cell>
          <cell r="CD122">
            <v>0</v>
          </cell>
          <cell r="CE122">
            <v>0</v>
          </cell>
          <cell r="CF122">
            <v>119100</v>
          </cell>
          <cell r="CG122">
            <v>136965</v>
          </cell>
          <cell r="CH122">
            <v>0</v>
          </cell>
          <cell r="CI122">
            <v>0</v>
          </cell>
          <cell r="CJ122">
            <v>0</v>
          </cell>
          <cell r="CK122">
            <v>0</v>
          </cell>
          <cell r="CL122">
            <v>0</v>
          </cell>
          <cell r="CM122">
            <v>0</v>
          </cell>
          <cell r="CN122">
            <v>0</v>
          </cell>
          <cell r="CO122">
            <v>0</v>
          </cell>
          <cell r="CP122">
            <v>0</v>
          </cell>
          <cell r="CQ122">
            <v>0</v>
          </cell>
          <cell r="CR122">
            <v>119100</v>
          </cell>
          <cell r="CS122">
            <v>136965</v>
          </cell>
          <cell r="CT122">
            <v>0</v>
          </cell>
          <cell r="CU122">
            <v>0</v>
          </cell>
          <cell r="CV122">
            <v>0</v>
          </cell>
          <cell r="CW122">
            <v>0</v>
          </cell>
          <cell r="CX122">
            <v>0</v>
          </cell>
          <cell r="CY122">
            <v>0</v>
          </cell>
          <cell r="CZ122">
            <v>0</v>
          </cell>
          <cell r="DA122">
            <v>0</v>
          </cell>
          <cell r="DB122">
            <v>0</v>
          </cell>
          <cell r="DC122">
            <v>0</v>
          </cell>
          <cell r="DD122">
            <v>125055</v>
          </cell>
          <cell r="DE122">
            <v>120405</v>
          </cell>
          <cell r="DF122">
            <v>0</v>
          </cell>
          <cell r="DG122">
            <v>0</v>
          </cell>
          <cell r="DH122">
            <v>0</v>
          </cell>
          <cell r="DI122">
            <v>0</v>
          </cell>
          <cell r="DJ122">
            <v>0</v>
          </cell>
          <cell r="DK122">
            <v>0</v>
          </cell>
          <cell r="DL122">
            <v>0</v>
          </cell>
          <cell r="DM122">
            <v>0</v>
          </cell>
          <cell r="DN122">
            <v>0</v>
          </cell>
          <cell r="DO122">
            <v>0</v>
          </cell>
          <cell r="DP122">
            <v>131010</v>
          </cell>
          <cell r="DQ122">
            <v>131010</v>
          </cell>
          <cell r="DR122">
            <v>0</v>
          </cell>
          <cell r="DS122">
            <v>0</v>
          </cell>
          <cell r="DT122">
            <v>0</v>
          </cell>
          <cell r="DU122">
            <v>0</v>
          </cell>
          <cell r="DV122">
            <v>0</v>
          </cell>
          <cell r="DW122">
            <v>0</v>
          </cell>
          <cell r="DX122">
            <v>0</v>
          </cell>
          <cell r="DY122">
            <v>0</v>
          </cell>
          <cell r="DZ122">
            <v>0</v>
          </cell>
          <cell r="EA122">
            <v>0</v>
          </cell>
          <cell r="EB122">
            <v>136965</v>
          </cell>
          <cell r="EC122">
            <v>125055</v>
          </cell>
          <cell r="ED122">
            <v>0</v>
          </cell>
          <cell r="EE122">
            <v>0</v>
          </cell>
          <cell r="EF122">
            <v>0</v>
          </cell>
          <cell r="EG122">
            <v>0</v>
          </cell>
        </row>
        <row r="123">
          <cell r="B123" t="str">
            <v>S_Unit_Bilat_Mir_CC6_3-162</v>
          </cell>
          <cell r="C123">
            <v>0</v>
          </cell>
          <cell r="D123">
            <v>0</v>
          </cell>
          <cell r="E123">
            <v>0</v>
          </cell>
          <cell r="F123">
            <v>0</v>
          </cell>
          <cell r="G123">
            <v>0</v>
          </cell>
          <cell r="H123">
            <v>0</v>
          </cell>
          <cell r="I123">
            <v>0</v>
          </cell>
          <cell r="J123">
            <v>0</v>
          </cell>
          <cell r="K123">
            <v>0</v>
          </cell>
          <cell r="L123">
            <v>0</v>
          </cell>
          <cell r="M123">
            <v>94420</v>
          </cell>
          <cell r="N123">
            <v>0</v>
          </cell>
          <cell r="O123">
            <v>0</v>
          </cell>
          <cell r="P123">
            <v>0</v>
          </cell>
          <cell r="Q123">
            <v>0</v>
          </cell>
          <cell r="R123">
            <v>0</v>
          </cell>
          <cell r="S123">
            <v>0</v>
          </cell>
          <cell r="T123">
            <v>0</v>
          </cell>
          <cell r="U123">
            <v>0</v>
          </cell>
          <cell r="V123">
            <v>0</v>
          </cell>
          <cell r="W123">
            <v>0</v>
          </cell>
          <cell r="X123">
            <v>89204</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row>
        <row r="124">
          <cell r="B124" t="str">
            <v>S_Unit_Bilat_Mir_CC7_3-163</v>
          </cell>
          <cell r="C124">
            <v>5326</v>
          </cell>
          <cell r="D124">
            <v>0</v>
          </cell>
          <cell r="E124">
            <v>0</v>
          </cell>
          <cell r="F124">
            <v>0</v>
          </cell>
          <cell r="G124">
            <v>0</v>
          </cell>
          <cell r="H124">
            <v>0</v>
          </cell>
          <cell r="I124">
            <v>0</v>
          </cell>
          <cell r="J124">
            <v>0</v>
          </cell>
          <cell r="K124">
            <v>0</v>
          </cell>
          <cell r="L124">
            <v>0</v>
          </cell>
          <cell r="M124">
            <v>97620</v>
          </cell>
          <cell r="N124">
            <v>0</v>
          </cell>
          <cell r="O124">
            <v>0</v>
          </cell>
          <cell r="P124">
            <v>0</v>
          </cell>
          <cell r="Q124">
            <v>0</v>
          </cell>
          <cell r="R124">
            <v>0</v>
          </cell>
          <cell r="S124">
            <v>0</v>
          </cell>
          <cell r="T124">
            <v>0</v>
          </cell>
          <cell r="U124">
            <v>0</v>
          </cell>
          <cell r="V124">
            <v>0</v>
          </cell>
          <cell r="W124">
            <v>0</v>
          </cell>
          <cell r="X124">
            <v>92204</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row>
        <row r="125">
          <cell r="B125" t="str">
            <v>S_Unit_Bilat_Mir_Pitt5_3-161</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row>
        <row r="126">
          <cell r="B126" t="str">
            <v>S_Unit_Bilat_Mir_Pitt6_3-166</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row>
        <row r="127">
          <cell r="B127" t="str">
            <v>S_Unit_Bilat_Mir_Pitt7_3-164</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row>
        <row r="128">
          <cell r="B128" t="str">
            <v>S_Unit_Bilat_MossLanding6_3-160</v>
          </cell>
          <cell r="C128">
            <v>323722</v>
          </cell>
          <cell r="D128">
            <v>0</v>
          </cell>
          <cell r="E128">
            <v>0</v>
          </cell>
          <cell r="F128">
            <v>0</v>
          </cell>
          <cell r="G128">
            <v>0</v>
          </cell>
          <cell r="H128">
            <v>0</v>
          </cell>
          <cell r="I128">
            <v>0</v>
          </cell>
          <cell r="J128">
            <v>0</v>
          </cell>
          <cell r="K128">
            <v>0</v>
          </cell>
          <cell r="L128">
            <v>279758</v>
          </cell>
          <cell r="M128">
            <v>312936</v>
          </cell>
          <cell r="N128">
            <v>292030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row>
        <row r="129">
          <cell r="B129" t="str">
            <v>S_Unit_Bilat_MossLanding7_3-168</v>
          </cell>
          <cell r="C129">
            <v>342280</v>
          </cell>
          <cell r="D129">
            <v>0</v>
          </cell>
          <cell r="E129">
            <v>0</v>
          </cell>
          <cell r="F129">
            <v>0</v>
          </cell>
          <cell r="G129">
            <v>0</v>
          </cell>
          <cell r="H129">
            <v>0</v>
          </cell>
          <cell r="I129">
            <v>0</v>
          </cell>
          <cell r="J129">
            <v>0</v>
          </cell>
          <cell r="K129">
            <v>0</v>
          </cell>
          <cell r="L129">
            <v>295110</v>
          </cell>
          <cell r="M129">
            <v>331136</v>
          </cell>
          <cell r="N129">
            <v>307398</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B130" t="str">
            <v>S_Unit_Bilat_Radback_CC_3-1560</v>
          </cell>
          <cell r="BG130">
            <v>234409.9</v>
          </cell>
          <cell r="BH130">
            <v>464214.4</v>
          </cell>
          <cell r="BI130">
            <v>464214.4</v>
          </cell>
          <cell r="BJ130">
            <v>234518.7</v>
          </cell>
          <cell r="BK130">
            <v>385749.2</v>
          </cell>
          <cell r="BL130">
            <v>351162.1</v>
          </cell>
          <cell r="BM130">
            <v>464256</v>
          </cell>
          <cell r="BN130">
            <v>464256</v>
          </cell>
          <cell r="BO130">
            <v>340826</v>
          </cell>
          <cell r="BP130">
            <v>241865</v>
          </cell>
          <cell r="BQ130">
            <v>354473.3</v>
          </cell>
          <cell r="BR130">
            <v>232154.5</v>
          </cell>
          <cell r="BS130">
            <v>243496.4</v>
          </cell>
          <cell r="BT130">
            <v>464214.4</v>
          </cell>
          <cell r="BU130">
            <v>464214.4</v>
          </cell>
          <cell r="BV130">
            <v>237516.79999999999</v>
          </cell>
          <cell r="BW130">
            <v>384501.6</v>
          </cell>
          <cell r="BX130">
            <v>332793.8</v>
          </cell>
          <cell r="BY130">
            <v>464256</v>
          </cell>
          <cell r="BZ130">
            <v>464256</v>
          </cell>
          <cell r="CA130">
            <v>354552.8</v>
          </cell>
          <cell r="CB130">
            <v>249703.5</v>
          </cell>
          <cell r="CC130">
            <v>354473.3</v>
          </cell>
          <cell r="CD130">
            <v>232778.5</v>
          </cell>
          <cell r="CE130">
            <v>242872.4</v>
          </cell>
          <cell r="CF130">
            <v>464216</v>
          </cell>
          <cell r="CG130">
            <v>464212.8</v>
          </cell>
          <cell r="CH130">
            <v>237516.79999999999</v>
          </cell>
          <cell r="CI130">
            <v>355097.3</v>
          </cell>
          <cell r="CJ130">
            <v>351160.5</v>
          </cell>
          <cell r="CK130">
            <v>464256</v>
          </cell>
          <cell r="CL130">
            <v>464256</v>
          </cell>
          <cell r="CM130">
            <v>227314.1</v>
          </cell>
          <cell r="CN130">
            <v>249703.5</v>
          </cell>
          <cell r="CO130">
            <v>232778.5</v>
          </cell>
          <cell r="CP130">
            <v>241865</v>
          </cell>
          <cell r="CQ130">
            <v>242872.4</v>
          </cell>
          <cell r="CR130">
            <v>428886.2</v>
          </cell>
          <cell r="CS130">
            <v>384501.6</v>
          </cell>
          <cell r="CT130">
            <v>232154.5</v>
          </cell>
          <cell r="CU130">
            <v>242489</v>
          </cell>
          <cell r="CV130">
            <v>234518.7</v>
          </cell>
          <cell r="CW130">
            <v>464216</v>
          </cell>
          <cell r="CX130">
            <v>462966.8</v>
          </cell>
          <cell r="CY130">
            <v>223068</v>
          </cell>
          <cell r="CZ130">
            <v>250327.5</v>
          </cell>
          <cell r="DA130">
            <v>233402.5</v>
          </cell>
          <cell r="DB130">
            <v>240617</v>
          </cell>
          <cell r="DC130">
            <v>241865</v>
          </cell>
          <cell r="DD130">
            <v>337650.4</v>
          </cell>
          <cell r="DE130">
            <v>372544.2</v>
          </cell>
          <cell r="DF130">
            <v>223068</v>
          </cell>
          <cell r="DG130">
            <v>251575.5</v>
          </cell>
          <cell r="DH130">
            <v>234518.7</v>
          </cell>
          <cell r="DI130">
            <v>464216</v>
          </cell>
          <cell r="DJ130">
            <v>462966.8</v>
          </cell>
          <cell r="DK130">
            <v>223068</v>
          </cell>
          <cell r="DL130">
            <v>241241</v>
          </cell>
          <cell r="DM130">
            <v>242489</v>
          </cell>
          <cell r="DN130">
            <v>240617</v>
          </cell>
          <cell r="DO130">
            <v>232778.5</v>
          </cell>
          <cell r="DP130">
            <v>352099.2</v>
          </cell>
          <cell r="DQ130">
            <v>372544.2</v>
          </cell>
          <cell r="DR130">
            <v>223692</v>
          </cell>
          <cell r="DS130">
            <v>250951.5</v>
          </cell>
          <cell r="DT130">
            <v>234518.7</v>
          </cell>
          <cell r="DU130">
            <v>464216</v>
          </cell>
          <cell r="DV130">
            <v>462966.8</v>
          </cell>
          <cell r="DW130">
            <v>232154.5</v>
          </cell>
          <cell r="DX130">
            <v>241865</v>
          </cell>
          <cell r="DY130">
            <v>241865</v>
          </cell>
          <cell r="DZ130">
            <v>232154.5</v>
          </cell>
          <cell r="EA130">
            <v>241865</v>
          </cell>
          <cell r="EB130">
            <v>355589.5</v>
          </cell>
          <cell r="EC130">
            <v>353981.1</v>
          </cell>
          <cell r="ED130">
            <v>231530.5</v>
          </cell>
          <cell r="EE130">
            <v>250951.5</v>
          </cell>
          <cell r="EF130">
            <v>226680.2</v>
          </cell>
          <cell r="EG130">
            <v>462966.8</v>
          </cell>
        </row>
        <row r="131">
          <cell r="B131" t="str">
            <v>S_Unit_Bilat_RussellCity_CC_3-824</v>
          </cell>
          <cell r="AI131">
            <v>229248</v>
          </cell>
          <cell r="AJ131">
            <v>327550</v>
          </cell>
          <cell r="AK131">
            <v>361524</v>
          </cell>
          <cell r="AL131">
            <v>212908</v>
          </cell>
          <cell r="AM131">
            <v>242827</v>
          </cell>
          <cell r="AN131">
            <v>224684</v>
          </cell>
          <cell r="AO131">
            <v>401634</v>
          </cell>
          <cell r="AP131">
            <v>435848</v>
          </cell>
          <cell r="AQ131">
            <v>215312</v>
          </cell>
          <cell r="AR131">
            <v>230450</v>
          </cell>
          <cell r="AS131">
            <v>234056</v>
          </cell>
          <cell r="AT131">
            <v>229849</v>
          </cell>
          <cell r="AU131">
            <v>222280</v>
          </cell>
          <cell r="AV131">
            <v>341582</v>
          </cell>
          <cell r="AW131">
            <v>361524</v>
          </cell>
          <cell r="AX131">
            <v>215913</v>
          </cell>
          <cell r="AY131">
            <v>242226</v>
          </cell>
          <cell r="AZ131">
            <v>225285</v>
          </cell>
          <cell r="BA131">
            <v>400739</v>
          </cell>
          <cell r="BB131">
            <v>435848</v>
          </cell>
          <cell r="BC131">
            <v>215312</v>
          </cell>
          <cell r="BD131">
            <v>230450</v>
          </cell>
          <cell r="BE131">
            <v>233455</v>
          </cell>
          <cell r="BF131">
            <v>230450</v>
          </cell>
          <cell r="BG131">
            <v>221679</v>
          </cell>
          <cell r="BH131">
            <v>340981</v>
          </cell>
          <cell r="BI131">
            <v>347492</v>
          </cell>
          <cell r="BJ131">
            <v>224684</v>
          </cell>
          <cell r="BK131">
            <v>242226</v>
          </cell>
          <cell r="BL131">
            <v>216514</v>
          </cell>
          <cell r="BM131">
            <v>433997</v>
          </cell>
          <cell r="BN131">
            <v>435848</v>
          </cell>
          <cell r="BO131">
            <v>215312</v>
          </cell>
          <cell r="BP131">
            <v>230450</v>
          </cell>
          <cell r="BQ131">
            <v>233455</v>
          </cell>
          <cell r="BR131">
            <v>221679</v>
          </cell>
          <cell r="BS131">
            <v>230450</v>
          </cell>
          <cell r="BT131">
            <v>345040</v>
          </cell>
          <cell r="BU131">
            <v>343433</v>
          </cell>
          <cell r="BV131">
            <v>223482</v>
          </cell>
          <cell r="BW131">
            <v>242226</v>
          </cell>
          <cell r="BX131">
            <v>218820</v>
          </cell>
          <cell r="BY131">
            <v>410157</v>
          </cell>
          <cell r="BZ131">
            <v>434940</v>
          </cell>
          <cell r="CA131">
            <v>225285</v>
          </cell>
          <cell r="CB131">
            <v>238620</v>
          </cell>
          <cell r="CC131">
            <v>233455</v>
          </cell>
          <cell r="CD131">
            <v>221679</v>
          </cell>
          <cell r="CE131">
            <v>230450</v>
          </cell>
          <cell r="CF131">
            <v>329904</v>
          </cell>
          <cell r="CG131">
            <v>358569</v>
          </cell>
          <cell r="CH131">
            <v>223482</v>
          </cell>
          <cell r="CI131">
            <v>234657</v>
          </cell>
          <cell r="CJ131">
            <v>226389</v>
          </cell>
          <cell r="CK131">
            <v>415516</v>
          </cell>
          <cell r="CL131">
            <v>356949</v>
          </cell>
          <cell r="CM131">
            <v>215312</v>
          </cell>
          <cell r="CN131">
            <v>238620</v>
          </cell>
          <cell r="CO131">
            <v>224684</v>
          </cell>
          <cell r="CP131">
            <v>230450</v>
          </cell>
          <cell r="CQ131">
            <v>230450</v>
          </cell>
          <cell r="CR131">
            <v>227088</v>
          </cell>
          <cell r="CS131">
            <v>241625</v>
          </cell>
          <cell r="CT131">
            <v>224083</v>
          </cell>
          <cell r="CU131">
            <v>234056</v>
          </cell>
          <cell r="CV131">
            <v>224684</v>
          </cell>
          <cell r="CW131">
            <v>329904</v>
          </cell>
          <cell r="CX131">
            <v>344537</v>
          </cell>
          <cell r="CY131">
            <v>212908</v>
          </cell>
          <cell r="CZ131">
            <v>239221</v>
          </cell>
          <cell r="DA131">
            <v>222280</v>
          </cell>
          <cell r="DB131">
            <v>229849</v>
          </cell>
          <cell r="DC131">
            <v>231051</v>
          </cell>
          <cell r="DD131">
            <v>226487</v>
          </cell>
          <cell r="DE131">
            <v>241625</v>
          </cell>
          <cell r="DF131">
            <v>212908</v>
          </cell>
          <cell r="DG131">
            <v>242827</v>
          </cell>
          <cell r="DH131">
            <v>221679</v>
          </cell>
          <cell r="DI131">
            <v>227088</v>
          </cell>
          <cell r="DJ131">
            <v>344537</v>
          </cell>
          <cell r="DK131">
            <v>212908</v>
          </cell>
          <cell r="DL131">
            <v>230450</v>
          </cell>
          <cell r="DM131">
            <v>231051</v>
          </cell>
          <cell r="DN131">
            <v>229849</v>
          </cell>
          <cell r="DO131">
            <v>222280</v>
          </cell>
          <cell r="DP131">
            <v>235258</v>
          </cell>
          <cell r="DQ131">
            <v>241625</v>
          </cell>
          <cell r="DR131">
            <v>212908</v>
          </cell>
          <cell r="DS131">
            <v>242226</v>
          </cell>
          <cell r="DT131">
            <v>222280</v>
          </cell>
          <cell r="DU131">
            <v>226487</v>
          </cell>
          <cell r="DV131">
            <v>344537</v>
          </cell>
          <cell r="DW131">
            <v>221679</v>
          </cell>
          <cell r="DX131">
            <v>230450</v>
          </cell>
          <cell r="DY131">
            <v>231051</v>
          </cell>
          <cell r="DZ131">
            <v>221679</v>
          </cell>
          <cell r="EA131">
            <v>230450</v>
          </cell>
          <cell r="EB131">
            <v>233455</v>
          </cell>
          <cell r="EC131">
            <v>234056</v>
          </cell>
          <cell r="ED131">
            <v>221078</v>
          </cell>
          <cell r="EE131">
            <v>242226</v>
          </cell>
          <cell r="EF131">
            <v>213509</v>
          </cell>
          <cell r="EG131">
            <v>234657</v>
          </cell>
        </row>
        <row r="132">
          <cell r="B132" t="str">
            <v>S_Unit_Bilat_Starwood_3-349</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19272</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v>0</v>
          </cell>
          <cell r="CF132">
            <v>17520</v>
          </cell>
          <cell r="CG132">
            <v>0</v>
          </cell>
          <cell r="CH132">
            <v>0</v>
          </cell>
          <cell r="CI132">
            <v>0</v>
          </cell>
          <cell r="CJ132">
            <v>0</v>
          </cell>
          <cell r="CK132">
            <v>0</v>
          </cell>
          <cell r="CL132">
            <v>0</v>
          </cell>
          <cell r="CM132">
            <v>0</v>
          </cell>
          <cell r="CN132">
            <v>0</v>
          </cell>
          <cell r="CO132">
            <v>0</v>
          </cell>
          <cell r="CP132">
            <v>0</v>
          </cell>
          <cell r="CQ132">
            <v>0</v>
          </cell>
          <cell r="CR132">
            <v>17520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0</v>
          </cell>
          <cell r="DM132">
            <v>0</v>
          </cell>
          <cell r="DN132">
            <v>0</v>
          </cell>
          <cell r="DO132">
            <v>0</v>
          </cell>
          <cell r="DP132">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row>
        <row r="133">
          <cell r="B133" t="str">
            <v>S_Unit_DWR_CALPINE_2_3-170</v>
          </cell>
          <cell r="C133">
            <v>0</v>
          </cell>
          <cell r="D133">
            <v>0</v>
          </cell>
          <cell r="E133">
            <v>0</v>
          </cell>
          <cell r="F133">
            <v>0</v>
          </cell>
          <cell r="G133">
            <v>0</v>
          </cell>
          <cell r="H133">
            <v>0</v>
          </cell>
          <cell r="I133">
            <v>0</v>
          </cell>
          <cell r="J133">
            <v>0</v>
          </cell>
          <cell r="K133">
            <v>0</v>
          </cell>
          <cell r="L133">
            <v>30660</v>
          </cell>
          <cell r="M133">
            <v>32120</v>
          </cell>
          <cell r="N133">
            <v>0</v>
          </cell>
          <cell r="O133">
            <v>0</v>
          </cell>
          <cell r="P133">
            <v>0</v>
          </cell>
          <cell r="Q133">
            <v>0</v>
          </cell>
          <cell r="R133">
            <v>0</v>
          </cell>
          <cell r="S133">
            <v>0</v>
          </cell>
          <cell r="T133">
            <v>0</v>
          </cell>
          <cell r="U133">
            <v>0</v>
          </cell>
          <cell r="V133">
            <v>0</v>
          </cell>
          <cell r="W133">
            <v>0</v>
          </cell>
          <cell r="X133">
            <v>29200</v>
          </cell>
        </row>
        <row r="134">
          <cell r="B134" t="str">
            <v>S_Unit_DWR_CALPINE_3_3-167</v>
          </cell>
          <cell r="C134">
            <v>0</v>
          </cell>
          <cell r="D134">
            <v>0</v>
          </cell>
          <cell r="E134">
            <v>0</v>
          </cell>
          <cell r="F134">
            <v>0</v>
          </cell>
          <cell r="G134">
            <v>0</v>
          </cell>
          <cell r="H134">
            <v>0</v>
          </cell>
          <cell r="I134">
            <v>0</v>
          </cell>
          <cell r="J134">
            <v>0</v>
          </cell>
          <cell r="K134">
            <v>0</v>
          </cell>
          <cell r="L134">
            <v>83916</v>
          </cell>
          <cell r="M134">
            <v>87912</v>
          </cell>
          <cell r="N134">
            <v>0</v>
          </cell>
          <cell r="O134">
            <v>0</v>
          </cell>
          <cell r="P134">
            <v>0</v>
          </cell>
          <cell r="Q134">
            <v>0</v>
          </cell>
          <cell r="R134">
            <v>0</v>
          </cell>
          <cell r="S134">
            <v>0</v>
          </cell>
          <cell r="T134">
            <v>0</v>
          </cell>
          <cell r="U134">
            <v>0</v>
          </cell>
          <cell r="V134">
            <v>0</v>
          </cell>
          <cell r="W134">
            <v>0</v>
          </cell>
          <cell r="X134">
            <v>79920</v>
          </cell>
        </row>
        <row r="135">
          <cell r="B135" t="str">
            <v>S_Unit_DWR_CP_PANOCHE_3-171</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8300</v>
          </cell>
          <cell r="Y135">
            <v>0</v>
          </cell>
          <cell r="Z135">
            <v>0</v>
          </cell>
          <cell r="AA135">
            <v>0</v>
          </cell>
          <cell r="AB135">
            <v>0</v>
          </cell>
          <cell r="AC135">
            <v>0</v>
          </cell>
        </row>
        <row r="136">
          <cell r="B136" t="str">
            <v>S_Unit_DWR_CP_VACADIXON_3-172</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8140</v>
          </cell>
          <cell r="Y136">
            <v>0</v>
          </cell>
          <cell r="Z136">
            <v>0</v>
          </cell>
          <cell r="AA136">
            <v>0</v>
          </cell>
          <cell r="AB136">
            <v>0</v>
          </cell>
          <cell r="AC136">
            <v>0</v>
          </cell>
        </row>
        <row r="137">
          <cell r="B137" t="str">
            <v>S_Unit_DWR_GWF_Hanford_3-173</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row>
        <row r="138">
          <cell r="B138" t="str">
            <v>S_Unit_DWR_GWF_Henrietta_3-169</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row>
        <row r="139">
          <cell r="B139" t="str">
            <v>S_Unit_DWR_GWF_Tracy_3-176</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0">
          <cell r="B140" t="str">
            <v>S_Unit_DWR_KRCD_3-177</v>
          </cell>
          <cell r="C140">
            <v>41364</v>
          </cell>
          <cell r="D140">
            <v>0</v>
          </cell>
          <cell r="E140">
            <v>0</v>
          </cell>
          <cell r="F140">
            <v>0</v>
          </cell>
          <cell r="G140">
            <v>0</v>
          </cell>
          <cell r="H140">
            <v>0</v>
          </cell>
          <cell r="I140">
            <v>0</v>
          </cell>
          <cell r="J140">
            <v>0</v>
          </cell>
          <cell r="K140">
            <v>0</v>
          </cell>
          <cell r="L140">
            <v>32172</v>
          </cell>
          <cell r="M140">
            <v>39832</v>
          </cell>
          <cell r="N140">
            <v>16044</v>
          </cell>
          <cell r="O140">
            <v>0</v>
          </cell>
          <cell r="P140">
            <v>0</v>
          </cell>
          <cell r="Q140">
            <v>0</v>
          </cell>
          <cell r="R140">
            <v>0</v>
          </cell>
          <cell r="S140">
            <v>0</v>
          </cell>
          <cell r="T140">
            <v>0</v>
          </cell>
          <cell r="U140">
            <v>0</v>
          </cell>
          <cell r="V140">
            <v>0</v>
          </cell>
          <cell r="W140">
            <v>0</v>
          </cell>
          <cell r="X140">
            <v>38300</v>
          </cell>
          <cell r="Y140">
            <v>35236</v>
          </cell>
          <cell r="Z140">
            <v>0</v>
          </cell>
          <cell r="AA140">
            <v>0</v>
          </cell>
          <cell r="AB140">
            <v>0</v>
          </cell>
          <cell r="AC140">
            <v>0</v>
          </cell>
          <cell r="AD140">
            <v>0</v>
          </cell>
          <cell r="AE140">
            <v>0</v>
          </cell>
          <cell r="AF140">
            <v>0</v>
          </cell>
          <cell r="AG140">
            <v>0</v>
          </cell>
          <cell r="AH140">
            <v>0</v>
          </cell>
          <cell r="AI140">
            <v>0</v>
          </cell>
          <cell r="AJ140">
            <v>38300</v>
          </cell>
          <cell r="AK140">
            <v>41364</v>
          </cell>
          <cell r="AL140">
            <v>14516</v>
          </cell>
          <cell r="AM140">
            <v>0</v>
          </cell>
          <cell r="AN140">
            <v>0</v>
          </cell>
          <cell r="AO140">
            <v>0</v>
          </cell>
          <cell r="AP140">
            <v>0</v>
          </cell>
          <cell r="AQ140">
            <v>0</v>
          </cell>
          <cell r="AR140">
            <v>0</v>
          </cell>
          <cell r="AS140">
            <v>0</v>
          </cell>
          <cell r="AT140">
            <v>0</v>
          </cell>
          <cell r="AU140">
            <v>0</v>
          </cell>
          <cell r="AV140">
            <v>39832</v>
          </cell>
          <cell r="AW140">
            <v>41364</v>
          </cell>
          <cell r="AX140">
            <v>15280</v>
          </cell>
          <cell r="AY140">
            <v>0</v>
          </cell>
          <cell r="AZ140">
            <v>0</v>
          </cell>
          <cell r="BA140">
            <v>0</v>
          </cell>
          <cell r="BB140">
            <v>0</v>
          </cell>
          <cell r="BC140">
            <v>0</v>
          </cell>
          <cell r="BD140">
            <v>0</v>
          </cell>
          <cell r="BE140">
            <v>0</v>
          </cell>
          <cell r="BF140">
            <v>0</v>
          </cell>
          <cell r="BG140">
            <v>0</v>
          </cell>
          <cell r="BH140">
            <v>39832</v>
          </cell>
          <cell r="BI140">
            <v>39832</v>
          </cell>
          <cell r="BJ140">
            <v>3056</v>
          </cell>
        </row>
        <row r="141">
          <cell r="B141" t="str">
            <v>S_Unit_DWR_PACIFICORP_3-175</v>
          </cell>
          <cell r="C141">
            <v>129600</v>
          </cell>
          <cell r="D141">
            <v>115200</v>
          </cell>
          <cell r="E141">
            <v>124800</v>
          </cell>
          <cell r="F141">
            <v>120000</v>
          </cell>
          <cell r="G141">
            <v>115200</v>
          </cell>
          <cell r="H141">
            <v>0</v>
          </cell>
          <cell r="I141">
            <v>0</v>
          </cell>
          <cell r="J141">
            <v>0</v>
          </cell>
          <cell r="K141">
            <v>0</v>
          </cell>
          <cell r="L141">
            <v>124800</v>
          </cell>
          <cell r="M141">
            <v>124800</v>
          </cell>
          <cell r="N141">
            <v>120000</v>
          </cell>
          <cell r="O141">
            <v>124800</v>
          </cell>
          <cell r="P141">
            <v>120000</v>
          </cell>
          <cell r="Q141">
            <v>160800</v>
          </cell>
          <cell r="R141">
            <v>163200</v>
          </cell>
          <cell r="S141">
            <v>115200</v>
          </cell>
          <cell r="T141">
            <v>55200</v>
          </cell>
          <cell r="U141">
            <v>124800</v>
          </cell>
          <cell r="V141">
            <v>26400</v>
          </cell>
          <cell r="W141">
            <v>52800</v>
          </cell>
          <cell r="X141">
            <v>0</v>
          </cell>
        </row>
        <row r="142">
          <cell r="B142" t="str">
            <v>S_Unit_DWR_WH_FRESNO_3-174</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row>
        <row r="143">
          <cell r="B143" t="str">
            <v>S_Unit_DWR_WH_GATES_3-179</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row>
        <row r="144">
          <cell r="B144" t="str">
            <v>S_Unit_DWR_WH_PANOCHE_3-178</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row>
        <row r="145">
          <cell r="B145" t="str">
            <v>S_Unit_Owned_Colusa_3-347</v>
          </cell>
          <cell r="P145">
            <v>346380</v>
          </cell>
          <cell r="Q145">
            <v>280800</v>
          </cell>
          <cell r="R145">
            <v>362940</v>
          </cell>
          <cell r="S145">
            <v>259200</v>
          </cell>
          <cell r="T145">
            <v>273780</v>
          </cell>
          <cell r="U145">
            <v>280800</v>
          </cell>
          <cell r="V145">
            <v>270000</v>
          </cell>
          <cell r="W145">
            <v>280800</v>
          </cell>
          <cell r="X145">
            <v>270000</v>
          </cell>
          <cell r="Y145">
            <v>291600</v>
          </cell>
          <cell r="Z145">
            <v>270000</v>
          </cell>
          <cell r="AA145">
            <v>280800</v>
          </cell>
          <cell r="AB145">
            <v>270000</v>
          </cell>
          <cell r="AC145">
            <v>280800</v>
          </cell>
          <cell r="AD145">
            <v>362940</v>
          </cell>
          <cell r="AE145">
            <v>270000</v>
          </cell>
          <cell r="AF145">
            <v>291600</v>
          </cell>
          <cell r="AG145">
            <v>270000</v>
          </cell>
          <cell r="AH145">
            <v>280800</v>
          </cell>
          <cell r="AI145">
            <v>280800</v>
          </cell>
          <cell r="AJ145">
            <v>270000</v>
          </cell>
          <cell r="AK145">
            <v>291600</v>
          </cell>
          <cell r="AL145">
            <v>259200</v>
          </cell>
          <cell r="AM145">
            <v>291600</v>
          </cell>
          <cell r="AN145">
            <v>270000</v>
          </cell>
          <cell r="AO145">
            <v>270000</v>
          </cell>
          <cell r="AP145">
            <v>364860</v>
          </cell>
          <cell r="AQ145">
            <v>259200</v>
          </cell>
          <cell r="AR145">
            <v>280800</v>
          </cell>
          <cell r="AS145">
            <v>280800</v>
          </cell>
          <cell r="AT145">
            <v>280800</v>
          </cell>
          <cell r="AU145">
            <v>270000</v>
          </cell>
          <cell r="AV145">
            <v>280800</v>
          </cell>
          <cell r="AW145">
            <v>291600</v>
          </cell>
          <cell r="AX145">
            <v>259200</v>
          </cell>
          <cell r="AY145">
            <v>291600</v>
          </cell>
          <cell r="AZ145">
            <v>270000</v>
          </cell>
          <cell r="BA145">
            <v>270000</v>
          </cell>
          <cell r="BB145">
            <v>364860</v>
          </cell>
          <cell r="BC145">
            <v>259200</v>
          </cell>
          <cell r="BD145">
            <v>280800</v>
          </cell>
          <cell r="BE145">
            <v>280800</v>
          </cell>
          <cell r="BF145">
            <v>280800</v>
          </cell>
          <cell r="BG145">
            <v>270000</v>
          </cell>
          <cell r="BH145">
            <v>280800</v>
          </cell>
          <cell r="BI145">
            <v>280800</v>
          </cell>
          <cell r="BJ145">
            <v>270000</v>
          </cell>
          <cell r="BK145">
            <v>291600</v>
          </cell>
          <cell r="BL145">
            <v>259200</v>
          </cell>
          <cell r="BM145">
            <v>357900</v>
          </cell>
          <cell r="BN145">
            <v>364860</v>
          </cell>
          <cell r="BO145">
            <v>259200</v>
          </cell>
          <cell r="BP145">
            <v>280800</v>
          </cell>
          <cell r="BQ145">
            <v>280800</v>
          </cell>
          <cell r="BR145">
            <v>270000</v>
          </cell>
          <cell r="BS145">
            <v>280800</v>
          </cell>
          <cell r="BT145">
            <v>280800</v>
          </cell>
          <cell r="BU145">
            <v>280800</v>
          </cell>
          <cell r="BV145">
            <v>270000</v>
          </cell>
          <cell r="BW145">
            <v>291600</v>
          </cell>
          <cell r="BX145">
            <v>259200</v>
          </cell>
          <cell r="BY145">
            <v>280800</v>
          </cell>
          <cell r="BZ145">
            <v>362520</v>
          </cell>
          <cell r="CA145">
            <v>270000</v>
          </cell>
          <cell r="CB145">
            <v>291600</v>
          </cell>
          <cell r="CC145">
            <v>280800</v>
          </cell>
          <cell r="CD145">
            <v>270000</v>
          </cell>
          <cell r="CE145">
            <v>280800</v>
          </cell>
          <cell r="CF145">
            <v>270000</v>
          </cell>
          <cell r="CG145">
            <v>291600</v>
          </cell>
          <cell r="CH145">
            <v>270000</v>
          </cell>
          <cell r="CI145">
            <v>280800</v>
          </cell>
          <cell r="CJ145">
            <v>270000</v>
          </cell>
          <cell r="CK145">
            <v>280800</v>
          </cell>
          <cell r="CL145">
            <v>270000</v>
          </cell>
          <cell r="CM145">
            <v>259200</v>
          </cell>
          <cell r="CN145">
            <v>291600</v>
          </cell>
          <cell r="CO145">
            <v>270000</v>
          </cell>
          <cell r="CP145">
            <v>280800</v>
          </cell>
          <cell r="CQ145">
            <v>280800</v>
          </cell>
          <cell r="CR145">
            <v>270000</v>
          </cell>
          <cell r="CS145">
            <v>291600</v>
          </cell>
          <cell r="CT145">
            <v>270000</v>
          </cell>
          <cell r="CU145">
            <v>280800</v>
          </cell>
          <cell r="CV145">
            <v>270000</v>
          </cell>
          <cell r="CW145">
            <v>270000</v>
          </cell>
          <cell r="CX145">
            <v>280800</v>
          </cell>
          <cell r="CY145">
            <v>259200</v>
          </cell>
          <cell r="CZ145">
            <v>291600</v>
          </cell>
          <cell r="DA145">
            <v>270000</v>
          </cell>
          <cell r="DB145">
            <v>280800</v>
          </cell>
          <cell r="DC145">
            <v>280800</v>
          </cell>
          <cell r="DD145">
            <v>270000</v>
          </cell>
          <cell r="DE145">
            <v>291600</v>
          </cell>
          <cell r="DF145">
            <v>259200</v>
          </cell>
          <cell r="DG145">
            <v>291600</v>
          </cell>
          <cell r="DH145">
            <v>270000</v>
          </cell>
          <cell r="DI145">
            <v>270000</v>
          </cell>
          <cell r="DJ145">
            <v>280800</v>
          </cell>
          <cell r="DK145">
            <v>259200</v>
          </cell>
          <cell r="DL145">
            <v>280800</v>
          </cell>
          <cell r="DM145">
            <v>280800</v>
          </cell>
          <cell r="DN145">
            <v>280800</v>
          </cell>
          <cell r="DO145">
            <v>270000</v>
          </cell>
          <cell r="DP145">
            <v>280800</v>
          </cell>
          <cell r="DQ145">
            <v>291600</v>
          </cell>
          <cell r="DR145">
            <v>259200</v>
          </cell>
          <cell r="DS145">
            <v>291600</v>
          </cell>
          <cell r="DT145">
            <v>270000</v>
          </cell>
          <cell r="DU145">
            <v>270000</v>
          </cell>
          <cell r="DV145">
            <v>280800</v>
          </cell>
          <cell r="DW145">
            <v>270000</v>
          </cell>
          <cell r="DX145">
            <v>280800</v>
          </cell>
          <cell r="DY145">
            <v>280800</v>
          </cell>
          <cell r="DZ145">
            <v>270000</v>
          </cell>
          <cell r="EA145">
            <v>280800</v>
          </cell>
          <cell r="EB145">
            <v>280800</v>
          </cell>
          <cell r="EC145">
            <v>280800</v>
          </cell>
          <cell r="ED145">
            <v>270000</v>
          </cell>
          <cell r="EE145">
            <v>291600</v>
          </cell>
          <cell r="EF145">
            <v>259200</v>
          </cell>
          <cell r="EG145">
            <v>280800</v>
          </cell>
        </row>
        <row r="146">
          <cell r="B146" t="str">
            <v>S_Unit_Owned_Gateway_3-183</v>
          </cell>
          <cell r="C146">
            <v>393576</v>
          </cell>
          <cell r="D146">
            <v>291420</v>
          </cell>
          <cell r="E146">
            <v>393576</v>
          </cell>
          <cell r="F146">
            <v>217600</v>
          </cell>
          <cell r="G146">
            <v>208896</v>
          </cell>
          <cell r="H146">
            <v>235008</v>
          </cell>
          <cell r="I146">
            <v>212550</v>
          </cell>
          <cell r="J146">
            <v>204375</v>
          </cell>
          <cell r="K146">
            <v>212550</v>
          </cell>
          <cell r="L146">
            <v>289686</v>
          </cell>
          <cell r="M146">
            <v>294016</v>
          </cell>
          <cell r="N146">
            <v>217600</v>
          </cell>
          <cell r="O146">
            <v>390642</v>
          </cell>
          <cell r="P146">
            <v>287428</v>
          </cell>
          <cell r="Q146">
            <v>393576</v>
          </cell>
          <cell r="R146">
            <v>393576</v>
          </cell>
          <cell r="S146">
            <v>208896</v>
          </cell>
          <cell r="T146">
            <v>235008</v>
          </cell>
          <cell r="U146">
            <v>226304</v>
          </cell>
          <cell r="V146">
            <v>217600</v>
          </cell>
          <cell r="W146">
            <v>226304</v>
          </cell>
          <cell r="X146">
            <v>299066</v>
          </cell>
          <cell r="Y146">
            <v>284636</v>
          </cell>
          <cell r="Z146">
            <v>217600</v>
          </cell>
          <cell r="AA146">
            <v>226304</v>
          </cell>
          <cell r="AB146">
            <v>217600</v>
          </cell>
          <cell r="AC146">
            <v>390642</v>
          </cell>
          <cell r="AD146">
            <v>393576</v>
          </cell>
          <cell r="AE146">
            <v>217600</v>
          </cell>
          <cell r="AF146">
            <v>235008</v>
          </cell>
          <cell r="AG146">
            <v>217600</v>
          </cell>
          <cell r="AH146">
            <v>226304</v>
          </cell>
          <cell r="AI146">
            <v>226304</v>
          </cell>
          <cell r="AJ146">
            <v>298777</v>
          </cell>
          <cell r="AK146">
            <v>290024</v>
          </cell>
          <cell r="AL146">
            <v>208896</v>
          </cell>
          <cell r="AM146">
            <v>235008</v>
          </cell>
          <cell r="AN146">
            <v>280693</v>
          </cell>
          <cell r="AO146">
            <v>393576</v>
          </cell>
          <cell r="AP146">
            <v>393576</v>
          </cell>
          <cell r="AQ146">
            <v>208896</v>
          </cell>
          <cell r="AR146">
            <v>226304</v>
          </cell>
          <cell r="AS146">
            <v>226304</v>
          </cell>
          <cell r="AT146">
            <v>226304</v>
          </cell>
          <cell r="AU146">
            <v>217600</v>
          </cell>
          <cell r="AV146">
            <v>390642</v>
          </cell>
          <cell r="AW146">
            <v>393576</v>
          </cell>
          <cell r="AX146">
            <v>234288</v>
          </cell>
          <cell r="AY146">
            <v>235008</v>
          </cell>
          <cell r="AZ146">
            <v>287428</v>
          </cell>
          <cell r="BA146">
            <v>393576</v>
          </cell>
          <cell r="BB146">
            <v>393576</v>
          </cell>
          <cell r="BC146">
            <v>263912</v>
          </cell>
          <cell r="BD146">
            <v>226304</v>
          </cell>
          <cell r="BE146">
            <v>226304</v>
          </cell>
          <cell r="BF146">
            <v>226304</v>
          </cell>
          <cell r="BG146">
            <v>217600</v>
          </cell>
          <cell r="BH146">
            <v>393287</v>
          </cell>
          <cell r="BI146">
            <v>393576</v>
          </cell>
          <cell r="BJ146">
            <v>279924</v>
          </cell>
          <cell r="BK146">
            <v>235008</v>
          </cell>
          <cell r="BL146">
            <v>291420</v>
          </cell>
          <cell r="BM146">
            <v>393576</v>
          </cell>
          <cell r="BN146">
            <v>393576</v>
          </cell>
          <cell r="BO146">
            <v>208896</v>
          </cell>
          <cell r="BP146">
            <v>226304</v>
          </cell>
          <cell r="BQ146">
            <v>226304</v>
          </cell>
          <cell r="BR146">
            <v>217600</v>
          </cell>
          <cell r="BS146">
            <v>226304</v>
          </cell>
          <cell r="BT146">
            <v>390642</v>
          </cell>
          <cell r="BU146">
            <v>392518</v>
          </cell>
          <cell r="BV146">
            <v>217600</v>
          </cell>
          <cell r="BW146">
            <v>235008</v>
          </cell>
          <cell r="BX146">
            <v>291131</v>
          </cell>
          <cell r="BY146">
            <v>393576</v>
          </cell>
          <cell r="BZ146">
            <v>393576</v>
          </cell>
          <cell r="CA146">
            <v>217600</v>
          </cell>
          <cell r="CB146">
            <v>235008</v>
          </cell>
          <cell r="CC146">
            <v>226304</v>
          </cell>
          <cell r="CD146">
            <v>217600</v>
          </cell>
          <cell r="CE146">
            <v>226304</v>
          </cell>
          <cell r="CF146">
            <v>390642</v>
          </cell>
          <cell r="CG146">
            <v>304694</v>
          </cell>
          <cell r="CH146">
            <v>217600</v>
          </cell>
          <cell r="CI146">
            <v>226304</v>
          </cell>
          <cell r="CJ146">
            <v>218658</v>
          </cell>
          <cell r="CK146">
            <v>393576</v>
          </cell>
          <cell r="CL146">
            <v>393576</v>
          </cell>
          <cell r="CM146">
            <v>208896</v>
          </cell>
          <cell r="CN146">
            <v>235008</v>
          </cell>
          <cell r="CO146">
            <v>217600</v>
          </cell>
          <cell r="CP146">
            <v>226304</v>
          </cell>
          <cell r="CQ146">
            <v>226304</v>
          </cell>
          <cell r="CR146">
            <v>292042</v>
          </cell>
          <cell r="CS146">
            <v>290024</v>
          </cell>
          <cell r="CT146">
            <v>217600</v>
          </cell>
          <cell r="CU146">
            <v>226304</v>
          </cell>
          <cell r="CV146">
            <v>217600</v>
          </cell>
          <cell r="CW146">
            <v>393287</v>
          </cell>
          <cell r="CX146">
            <v>393576</v>
          </cell>
          <cell r="CY146">
            <v>208896</v>
          </cell>
          <cell r="CZ146">
            <v>235008</v>
          </cell>
          <cell r="DA146">
            <v>217600</v>
          </cell>
          <cell r="DB146">
            <v>226304</v>
          </cell>
          <cell r="DC146">
            <v>226304</v>
          </cell>
          <cell r="DD146">
            <v>217600</v>
          </cell>
          <cell r="DE146">
            <v>235008</v>
          </cell>
          <cell r="DF146">
            <v>208896</v>
          </cell>
          <cell r="DG146">
            <v>235008</v>
          </cell>
          <cell r="DH146">
            <v>217600</v>
          </cell>
          <cell r="DI146">
            <v>301182</v>
          </cell>
          <cell r="DJ146">
            <v>393576</v>
          </cell>
          <cell r="DK146">
            <v>208896</v>
          </cell>
          <cell r="DL146">
            <v>226304</v>
          </cell>
          <cell r="DM146">
            <v>226304</v>
          </cell>
          <cell r="DN146">
            <v>226304</v>
          </cell>
          <cell r="DO146">
            <v>217600</v>
          </cell>
          <cell r="DP146">
            <v>226304</v>
          </cell>
          <cell r="DQ146">
            <v>235008</v>
          </cell>
          <cell r="DR146">
            <v>208896</v>
          </cell>
          <cell r="DS146">
            <v>235008</v>
          </cell>
          <cell r="DT146">
            <v>217600</v>
          </cell>
          <cell r="DU146">
            <v>299835</v>
          </cell>
          <cell r="DV146">
            <v>393576</v>
          </cell>
          <cell r="DW146">
            <v>217600</v>
          </cell>
          <cell r="DX146">
            <v>226304</v>
          </cell>
          <cell r="DY146">
            <v>226304</v>
          </cell>
          <cell r="DZ146">
            <v>217600</v>
          </cell>
          <cell r="EA146">
            <v>226304</v>
          </cell>
          <cell r="EB146">
            <v>226304</v>
          </cell>
          <cell r="EC146">
            <v>226304</v>
          </cell>
          <cell r="ED146">
            <v>217600</v>
          </cell>
          <cell r="EE146">
            <v>235008</v>
          </cell>
          <cell r="EF146">
            <v>208896</v>
          </cell>
          <cell r="EG146">
            <v>295074</v>
          </cell>
        </row>
        <row r="147">
          <cell r="B147" t="str">
            <v>S_Unit_QF_Crockett_Cogen_3-184</v>
          </cell>
          <cell r="C147">
            <v>109320</v>
          </cell>
          <cell r="D147">
            <v>93840</v>
          </cell>
          <cell r="E147">
            <v>119920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0</v>
          </cell>
          <cell r="DM147">
            <v>0</v>
          </cell>
          <cell r="DN147">
            <v>0</v>
          </cell>
          <cell r="DO147">
            <v>0</v>
          </cell>
          <cell r="DP147">
            <v>0</v>
          </cell>
          <cell r="DQ147">
            <v>0</v>
          </cell>
          <cell r="DR147">
            <v>0</v>
          </cell>
          <cell r="DS147">
            <v>0</v>
          </cell>
          <cell r="DT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row>
        <row r="148">
          <cell r="B148" t="str">
            <v>S_Unit_QF_Fresno_Cogen_QF_3-180</v>
          </cell>
          <cell r="C148">
            <v>3227</v>
          </cell>
          <cell r="D148">
            <v>11064</v>
          </cell>
          <cell r="E148">
            <v>0</v>
          </cell>
          <cell r="F148">
            <v>0</v>
          </cell>
          <cell r="G148">
            <v>0</v>
          </cell>
          <cell r="H148">
            <v>0</v>
          </cell>
          <cell r="I148">
            <v>0</v>
          </cell>
          <cell r="J148">
            <v>0</v>
          </cell>
          <cell r="K148">
            <v>0</v>
          </cell>
          <cell r="L148">
            <v>11986</v>
          </cell>
          <cell r="M148">
            <v>11986</v>
          </cell>
          <cell r="N148">
            <v>11525</v>
          </cell>
          <cell r="O148">
            <v>2766</v>
          </cell>
          <cell r="P148">
            <v>11525</v>
          </cell>
          <cell r="Q148">
            <v>10603</v>
          </cell>
          <cell r="R148">
            <v>0</v>
          </cell>
          <cell r="S148">
            <v>0</v>
          </cell>
          <cell r="T148">
            <v>0</v>
          </cell>
          <cell r="U148">
            <v>0</v>
          </cell>
          <cell r="V148">
            <v>0</v>
          </cell>
          <cell r="W148">
            <v>5786</v>
          </cell>
          <cell r="X148">
            <v>11525</v>
          </cell>
          <cell r="Y148">
            <v>12447</v>
          </cell>
          <cell r="Z148">
            <v>5523</v>
          </cell>
          <cell r="AA148">
            <v>1712</v>
          </cell>
          <cell r="AB148">
            <v>9681</v>
          </cell>
          <cell r="AC148">
            <v>0</v>
          </cell>
          <cell r="AD148">
            <v>9681</v>
          </cell>
          <cell r="AE148">
            <v>0</v>
          </cell>
          <cell r="AF148">
            <v>0</v>
          </cell>
          <cell r="AG148">
            <v>9681</v>
          </cell>
          <cell r="AH148">
            <v>0</v>
          </cell>
          <cell r="AI148">
            <v>5523</v>
          </cell>
          <cell r="AJ148">
            <v>11525</v>
          </cell>
          <cell r="AK148">
            <v>12447</v>
          </cell>
          <cell r="AL148">
            <v>4997</v>
          </cell>
          <cell r="AM148">
            <v>2766</v>
          </cell>
          <cell r="AN148">
            <v>11525</v>
          </cell>
          <cell r="AO148">
            <v>9220</v>
          </cell>
          <cell r="AP148">
            <v>10142</v>
          </cell>
          <cell r="AQ148">
            <v>0</v>
          </cell>
          <cell r="AR148">
            <v>0</v>
          </cell>
          <cell r="AS148">
            <v>10142</v>
          </cell>
          <cell r="AT148">
            <v>5786</v>
          </cell>
          <cell r="AU148">
            <v>5260</v>
          </cell>
          <cell r="AV148">
            <v>11986</v>
          </cell>
          <cell r="AW148">
            <v>12447</v>
          </cell>
          <cell r="AX148">
            <v>5260</v>
          </cell>
          <cell r="AY148">
            <v>2766</v>
          </cell>
          <cell r="AZ148">
            <v>11525</v>
          </cell>
          <cell r="BA148">
            <v>11525</v>
          </cell>
          <cell r="BB148">
            <v>10142</v>
          </cell>
          <cell r="BC148">
            <v>0</v>
          </cell>
          <cell r="BD148">
            <v>0</v>
          </cell>
          <cell r="BE148">
            <v>10142</v>
          </cell>
          <cell r="BF148">
            <v>6216</v>
          </cell>
          <cell r="BG148">
            <v>6216</v>
          </cell>
          <cell r="BH148">
            <v>11986</v>
          </cell>
          <cell r="BI148">
            <v>11986</v>
          </cell>
          <cell r="BJ148">
            <v>5260</v>
          </cell>
          <cell r="BK148">
            <v>3227</v>
          </cell>
          <cell r="BL148">
            <v>11064</v>
          </cell>
          <cell r="BM148">
            <v>11986</v>
          </cell>
          <cell r="BN148">
            <v>9681</v>
          </cell>
          <cell r="BO148">
            <v>0</v>
          </cell>
          <cell r="BP148">
            <v>0</v>
          </cell>
          <cell r="BQ148">
            <v>10142</v>
          </cell>
          <cell r="BR148">
            <v>5260</v>
          </cell>
          <cell r="BS148">
            <v>6512</v>
          </cell>
          <cell r="BT148">
            <v>11986</v>
          </cell>
          <cell r="BU148">
            <v>11986</v>
          </cell>
          <cell r="BV148">
            <v>5523</v>
          </cell>
          <cell r="BW148">
            <v>2305</v>
          </cell>
          <cell r="BX148">
            <v>11064</v>
          </cell>
          <cell r="BY148">
            <v>11986</v>
          </cell>
          <cell r="BZ148">
            <v>9220</v>
          </cell>
          <cell r="CA148">
            <v>0</v>
          </cell>
          <cell r="CB148">
            <v>0</v>
          </cell>
          <cell r="CC148">
            <v>9681</v>
          </cell>
          <cell r="CD148">
            <v>5523</v>
          </cell>
          <cell r="CE148">
            <v>9416</v>
          </cell>
          <cell r="CF148">
            <v>11525</v>
          </cell>
          <cell r="CG148">
            <v>12447</v>
          </cell>
          <cell r="CH148">
            <v>5523</v>
          </cell>
          <cell r="CI148">
            <v>1844</v>
          </cell>
          <cell r="CJ148">
            <v>11525</v>
          </cell>
          <cell r="CK148">
            <v>11986</v>
          </cell>
          <cell r="CL148">
            <v>9681</v>
          </cell>
          <cell r="CM148">
            <v>0</v>
          </cell>
          <cell r="CN148">
            <v>0</v>
          </cell>
          <cell r="CO148">
            <v>9220</v>
          </cell>
          <cell r="CP148">
            <v>5786</v>
          </cell>
          <cell r="CQ148">
            <v>6512</v>
          </cell>
          <cell r="CR148">
            <v>11525</v>
          </cell>
          <cell r="CS148">
            <v>12447</v>
          </cell>
          <cell r="CT148">
            <v>5920</v>
          </cell>
          <cell r="CU148">
            <v>2305</v>
          </cell>
          <cell r="CV148">
            <v>11525</v>
          </cell>
          <cell r="CW148">
            <v>11525</v>
          </cell>
          <cell r="CX148">
            <v>10142</v>
          </cell>
          <cell r="CY148">
            <v>0</v>
          </cell>
          <cell r="CZ148">
            <v>0</v>
          </cell>
          <cell r="DA148">
            <v>0</v>
          </cell>
          <cell r="DB148">
            <v>0</v>
          </cell>
          <cell r="DC148">
            <v>5523</v>
          </cell>
          <cell r="DD148">
            <v>11525</v>
          </cell>
          <cell r="DE148">
            <v>12447</v>
          </cell>
          <cell r="DF148">
            <v>4997</v>
          </cell>
          <cell r="DG148">
            <v>2766</v>
          </cell>
          <cell r="DH148">
            <v>11525</v>
          </cell>
          <cell r="DI148">
            <v>9220</v>
          </cell>
          <cell r="DJ148">
            <v>10142</v>
          </cell>
          <cell r="DK148">
            <v>0</v>
          </cell>
          <cell r="DL148">
            <v>0</v>
          </cell>
          <cell r="DM148">
            <v>0</v>
          </cell>
          <cell r="DN148">
            <v>0</v>
          </cell>
          <cell r="DO148">
            <v>5260</v>
          </cell>
          <cell r="DP148">
            <v>11986</v>
          </cell>
          <cell r="DQ148">
            <v>12447</v>
          </cell>
          <cell r="DR148">
            <v>5260</v>
          </cell>
          <cell r="DS148">
            <v>2766</v>
          </cell>
          <cell r="DT148">
            <v>11525</v>
          </cell>
          <cell r="DU148">
            <v>9681</v>
          </cell>
          <cell r="DV148">
            <v>10142</v>
          </cell>
        </row>
      </sheetData>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ing-Old"/>
      <sheetName val="RECs Retired to meet PQR-Old"/>
      <sheetName val="Procurement Detail-Old"/>
      <sheetName val="Procurement Detail - 20%"/>
      <sheetName val="i"/>
      <sheetName val="Accounting"/>
      <sheetName val="Procurement Detail"/>
      <sheetName val="Expiring_Contracts"/>
      <sheetName val="RNS_report"/>
      <sheetName val="lll"/>
      <sheetName val="RPSComplianceUpdate"/>
      <sheetName val="SummaryData"/>
      <sheetName val="ll"/>
      <sheetName val="Production"/>
      <sheetName val="BundledSales"/>
      <sheetName val="l"/>
      <sheetName val="gWh_20140424"/>
      <sheetName val="ExtgWh_20140424"/>
      <sheetName val="RECP"/>
      <sheetName val="ContractsLists"/>
      <sheetName val="AssignmentList"/>
      <sheetName val="o"/>
      <sheetName val="Sim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S2" t="str">
            <v>C</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Instructions"/>
      <sheetName val="Summary 04"/>
      <sheetName val="Summary 05"/>
      <sheetName val="Summary  06"/>
      <sheetName val="Summary  07"/>
      <sheetName val="Summary  08"/>
      <sheetName val="Summary  09"/>
      <sheetName val="Summary  10"/>
      <sheetName val="Accounting"/>
      <sheetName val="Bundled Earmarking Detail"/>
      <sheetName val="TREC Earmarking Detail"/>
      <sheetName val="Procurement Detail"/>
      <sheetName val="Project notes and changes"/>
      <sheetName val="New projects by start year"/>
      <sheetName val="Contracts signed since August"/>
      <sheetName val="Forecast+Delivery notes"/>
      <sheetName val="Calculations"/>
      <sheetName val="Officer Verifi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Q2" t="str">
            <v>Contract</v>
          </cell>
        </row>
        <row r="3">
          <cell r="Q3" t="str">
            <v>1 year reported meter and contract</v>
          </cell>
        </row>
        <row r="4">
          <cell r="Q4" t="str">
            <v>2 years reported meter and contract</v>
          </cell>
        </row>
        <row r="5">
          <cell r="Q5" t="str">
            <v>3 years reported meter</v>
          </cell>
        </row>
        <row r="6">
          <cell r="Q6" t="str">
            <v>Hydro Forecast</v>
          </cell>
        </row>
      </sheetData>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pull"/>
      <sheetName val="Delta ST Open Test"/>
      <sheetName val="ST Open Position Full Gen"/>
      <sheetName val="ST Open Position 50% case"/>
      <sheetName val="RPS Contracts"/>
      <sheetName val="Probability Updates"/>
      <sheetName val="Flexible Compliance"/>
      <sheetName val="Flexible w Real Earmarking"/>
      <sheetName val="By Categories"/>
      <sheetName val="Open Position"/>
      <sheetName val="Pricing Data"/>
      <sheetName val="Pricing Charts"/>
      <sheetName val="Near-Term COD"/>
      <sheetName val="Broken out for Board"/>
      <sheetName val="Signed Contracts"/>
      <sheetName val="Bilats"/>
      <sheetName val="Red &amp; Green"/>
      <sheetName val="Red &amp; Green Published"/>
      <sheetName val="Drop-Down Lists"/>
      <sheetName val="Note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B3" t="str">
            <v>biodiesel</v>
          </cell>
          <cell r="D3" t="str">
            <v>pre-2002</v>
          </cell>
          <cell r="H3" t="str">
            <v>Operational projects</v>
          </cell>
        </row>
        <row r="4">
          <cell r="B4" t="str">
            <v>biomass</v>
          </cell>
          <cell r="D4">
            <v>2002</v>
          </cell>
          <cell r="H4" t="str">
            <v>Recontracting (other than Calpine)</v>
          </cell>
        </row>
        <row r="5">
          <cell r="B5" t="str">
            <v>conduit hydro</v>
          </cell>
          <cell r="D5">
            <v>2003</v>
          </cell>
          <cell r="H5" t="str">
            <v>Calpine recontracting</v>
          </cell>
        </row>
        <row r="6">
          <cell r="B6" t="str">
            <v>digester gas</v>
          </cell>
          <cell r="D6">
            <v>2004</v>
          </cell>
          <cell r="H6" t="str">
            <v xml:space="preserve">Hydro variability </v>
          </cell>
        </row>
        <row r="7">
          <cell r="B7" t="str">
            <v>fuel cells</v>
          </cell>
          <cell r="D7">
            <v>2005</v>
          </cell>
          <cell r="H7" t="str">
            <v>Signed contracts</v>
          </cell>
        </row>
        <row r="8">
          <cell r="B8" t="str">
            <v>geothermal</v>
          </cell>
          <cell r="D8">
            <v>2006</v>
          </cell>
          <cell r="H8" t="str">
            <v>Under Negotiation (RFO)</v>
          </cell>
        </row>
        <row r="9">
          <cell r="B9" t="str">
            <v>landfill gas</v>
          </cell>
          <cell r="D9">
            <v>2007</v>
          </cell>
          <cell r="H9" t="str">
            <v>Tier 1 bilats - RECs</v>
          </cell>
        </row>
        <row r="10">
          <cell r="B10" t="str">
            <v>muni. solid waste</v>
          </cell>
          <cell r="D10">
            <v>2008</v>
          </cell>
          <cell r="H10" t="str">
            <v>Tier 1 bilats - firm &amp; shape</v>
          </cell>
        </row>
        <row r="11">
          <cell r="B11" t="str">
            <v>ocean/tidal</v>
          </cell>
          <cell r="D11">
            <v>2009</v>
          </cell>
          <cell r="H11" t="str">
            <v>Under Negotiation (Tier 1 bilats)</v>
          </cell>
        </row>
        <row r="12">
          <cell r="B12" t="str">
            <v>small hydro</v>
          </cell>
          <cell r="D12">
            <v>2010</v>
          </cell>
          <cell r="H12" t="str">
            <v>Generic RFOs</v>
          </cell>
        </row>
        <row r="13">
          <cell r="B13" t="str">
            <v>solar PV</v>
          </cell>
          <cell r="D13">
            <v>2011</v>
          </cell>
          <cell r="H13" t="str">
            <v>Generic bilats</v>
          </cell>
        </row>
        <row r="14">
          <cell r="B14" t="str">
            <v>solar thermal</v>
          </cell>
          <cell r="D14">
            <v>2012</v>
          </cell>
          <cell r="H14" t="str">
            <v>Generic RECs</v>
          </cell>
        </row>
        <row r="15">
          <cell r="B15" t="str">
            <v>wind</v>
          </cell>
          <cell r="D15">
            <v>2013</v>
          </cell>
        </row>
        <row r="16">
          <cell r="B16" t="str">
            <v>not specified</v>
          </cell>
          <cell r="D16">
            <v>2014</v>
          </cell>
        </row>
        <row r="17">
          <cell r="D17">
            <v>2015</v>
          </cell>
        </row>
        <row r="18">
          <cell r="D18">
            <v>2016</v>
          </cell>
          <cell r="H18" t="str">
            <v>CPUC approved</v>
          </cell>
        </row>
        <row r="19">
          <cell r="D19">
            <v>2017</v>
          </cell>
          <cell r="H19" t="str">
            <v>terminated after execution</v>
          </cell>
        </row>
        <row r="20">
          <cell r="D20">
            <v>2018</v>
          </cell>
          <cell r="H20" t="str">
            <v>short-listed and/or under negotiation</v>
          </cell>
        </row>
        <row r="21">
          <cell r="D21">
            <v>2019</v>
          </cell>
          <cell r="H21" t="str">
            <v>pending CPUC approval</v>
          </cell>
        </row>
        <row r="22">
          <cell r="D22">
            <v>2020</v>
          </cell>
        </row>
        <row r="23">
          <cell r="D23" t="str">
            <v>future</v>
          </cell>
        </row>
        <row r="25">
          <cell r="H25" t="str">
            <v>online</v>
          </cell>
        </row>
        <row r="26">
          <cell r="H26" t="str">
            <v>under development - on schedule</v>
          </cell>
        </row>
        <row r="27">
          <cell r="H27" t="str">
            <v>under development - delayed</v>
          </cell>
        </row>
        <row r="28">
          <cell r="H28" t="str">
            <v>pre-development stage</v>
          </cell>
        </row>
        <row r="29">
          <cell r="H29" t="str">
            <v>n/a - contract terminated</v>
          </cell>
        </row>
      </sheetData>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P38"/>
  <sheetViews>
    <sheetView showGridLines="0" workbookViewId="0">
      <selection activeCell="G39" sqref="G39"/>
    </sheetView>
  </sheetViews>
  <sheetFormatPr defaultColWidth="8.85546875" defaultRowHeight="15" x14ac:dyDescent="0.25"/>
  <cols>
    <col min="1" max="1" width="9.140625" customWidth="1"/>
    <col min="15" max="15" width="9.140625" customWidth="1"/>
  </cols>
  <sheetData>
    <row r="1" spans="1:16" x14ac:dyDescent="0.25">
      <c r="A1" s="75"/>
      <c r="B1" s="76"/>
      <c r="C1" s="77"/>
      <c r="D1" s="78"/>
      <c r="E1" s="77"/>
      <c r="F1" s="77"/>
      <c r="G1" s="77"/>
      <c r="H1" s="77"/>
      <c r="I1" s="77"/>
      <c r="J1" s="77"/>
      <c r="K1" s="77"/>
      <c r="L1" s="77"/>
      <c r="M1" s="77"/>
      <c r="N1" s="77"/>
      <c r="O1" s="79"/>
      <c r="P1" s="75"/>
    </row>
    <row r="2" spans="1:16" ht="21" x14ac:dyDescent="0.35">
      <c r="A2" s="75"/>
      <c r="B2" s="81"/>
      <c r="C2" s="123" t="s">
        <v>76</v>
      </c>
      <c r="D2" s="123"/>
      <c r="E2" s="123"/>
      <c r="F2" s="123"/>
      <c r="G2" s="123"/>
      <c r="H2" s="123"/>
      <c r="I2" s="123"/>
      <c r="J2" s="123"/>
      <c r="K2" s="123"/>
      <c r="L2" s="123"/>
      <c r="M2" s="123"/>
      <c r="N2" s="123"/>
      <c r="O2" s="82"/>
      <c r="P2" s="75"/>
    </row>
    <row r="3" spans="1:16" ht="18.75" x14ac:dyDescent="0.3">
      <c r="A3" s="75"/>
      <c r="B3" s="83"/>
      <c r="C3" s="99"/>
      <c r="D3" s="99"/>
      <c r="E3" s="99"/>
      <c r="F3" s="99"/>
      <c r="G3" s="99"/>
      <c r="H3" s="99"/>
      <c r="I3" s="99"/>
      <c r="J3" s="99"/>
      <c r="K3" s="99"/>
      <c r="L3" s="99"/>
      <c r="M3" s="99"/>
      <c r="N3" s="99"/>
      <c r="O3" s="82"/>
      <c r="P3" s="75"/>
    </row>
    <row r="4" spans="1:16" ht="18.75" x14ac:dyDescent="0.3">
      <c r="A4" s="75"/>
      <c r="B4" s="124" t="s">
        <v>104</v>
      </c>
      <c r="C4" s="125"/>
      <c r="D4" s="125"/>
      <c r="E4" s="125"/>
      <c r="F4" s="125"/>
      <c r="G4" s="125"/>
      <c r="H4" s="125"/>
      <c r="I4" s="125"/>
      <c r="J4" s="125"/>
      <c r="K4" s="125"/>
      <c r="L4" s="125"/>
      <c r="M4" s="125"/>
      <c r="N4" s="125"/>
      <c r="O4" s="82"/>
      <c r="P4" s="75"/>
    </row>
    <row r="5" spans="1:16" ht="18.75" x14ac:dyDescent="0.3">
      <c r="A5" s="75"/>
      <c r="B5" s="84"/>
      <c r="C5" s="85"/>
      <c r="D5" s="85"/>
      <c r="E5" s="85"/>
      <c r="F5" s="85"/>
      <c r="G5" s="85"/>
      <c r="H5" s="85"/>
      <c r="I5" s="85"/>
      <c r="J5" s="85"/>
      <c r="K5" s="85"/>
      <c r="L5" s="85"/>
      <c r="M5" s="85"/>
      <c r="N5" s="85"/>
      <c r="O5" s="82"/>
      <c r="P5" s="75"/>
    </row>
    <row r="6" spans="1:16" x14ac:dyDescent="0.25">
      <c r="A6" s="75"/>
      <c r="B6" s="126" t="s">
        <v>105</v>
      </c>
      <c r="C6" s="127"/>
      <c r="D6" s="127"/>
      <c r="E6" s="127"/>
      <c r="F6" s="127"/>
      <c r="G6" s="127"/>
      <c r="H6" s="127"/>
      <c r="I6" s="127"/>
      <c r="J6" s="127"/>
      <c r="K6" s="127"/>
      <c r="L6" s="127"/>
      <c r="M6" s="127"/>
      <c r="N6" s="127"/>
      <c r="O6" s="128"/>
      <c r="P6" s="75"/>
    </row>
    <row r="7" spans="1:16" x14ac:dyDescent="0.25">
      <c r="A7" s="75"/>
      <c r="B7" s="126"/>
      <c r="C7" s="127"/>
      <c r="D7" s="127"/>
      <c r="E7" s="127"/>
      <c r="F7" s="127"/>
      <c r="G7" s="127"/>
      <c r="H7" s="127"/>
      <c r="I7" s="127"/>
      <c r="J7" s="127"/>
      <c r="K7" s="127"/>
      <c r="L7" s="127"/>
      <c r="M7" s="127"/>
      <c r="N7" s="127"/>
      <c r="O7" s="128"/>
      <c r="P7" s="75"/>
    </row>
    <row r="8" spans="1:16" x14ac:dyDescent="0.25">
      <c r="A8" s="75"/>
      <c r="B8" s="126"/>
      <c r="C8" s="127"/>
      <c r="D8" s="127"/>
      <c r="E8" s="127"/>
      <c r="F8" s="127"/>
      <c r="G8" s="127"/>
      <c r="H8" s="127"/>
      <c r="I8" s="127"/>
      <c r="J8" s="127"/>
      <c r="K8" s="127"/>
      <c r="L8" s="127"/>
      <c r="M8" s="127"/>
      <c r="N8" s="127"/>
      <c r="O8" s="128"/>
      <c r="P8" s="75"/>
    </row>
    <row r="9" spans="1:16" x14ac:dyDescent="0.25">
      <c r="A9" s="75"/>
      <c r="B9" s="126"/>
      <c r="C9" s="127"/>
      <c r="D9" s="127"/>
      <c r="E9" s="127"/>
      <c r="F9" s="127"/>
      <c r="G9" s="127"/>
      <c r="H9" s="127"/>
      <c r="I9" s="127"/>
      <c r="J9" s="127"/>
      <c r="K9" s="127"/>
      <c r="L9" s="127"/>
      <c r="M9" s="127"/>
      <c r="N9" s="127"/>
      <c r="O9" s="128"/>
      <c r="P9" s="75"/>
    </row>
    <row r="10" spans="1:16" ht="15.75" customHeight="1" x14ac:dyDescent="0.25">
      <c r="A10" s="75"/>
      <c r="B10" s="126"/>
      <c r="C10" s="127"/>
      <c r="D10" s="127"/>
      <c r="E10" s="127"/>
      <c r="F10" s="127"/>
      <c r="G10" s="127"/>
      <c r="H10" s="127"/>
      <c r="I10" s="127"/>
      <c r="J10" s="127"/>
      <c r="K10" s="127"/>
      <c r="L10" s="127"/>
      <c r="M10" s="127"/>
      <c r="N10" s="127"/>
      <c r="O10" s="128"/>
      <c r="P10" s="75"/>
    </row>
    <row r="11" spans="1:16" s="117" customFormat="1" ht="30.95" customHeight="1" x14ac:dyDescent="0.25">
      <c r="A11" s="116"/>
      <c r="B11" s="129" t="s">
        <v>77</v>
      </c>
      <c r="C11" s="130"/>
      <c r="D11" s="130"/>
      <c r="E11" s="130"/>
      <c r="F11" s="130"/>
      <c r="G11" s="130"/>
      <c r="H11" s="130"/>
      <c r="I11" s="130"/>
      <c r="J11" s="130"/>
      <c r="K11" s="130"/>
      <c r="L11" s="130"/>
      <c r="M11" s="130"/>
      <c r="N11" s="130"/>
      <c r="O11" s="131"/>
      <c r="P11" s="116"/>
    </row>
    <row r="12" spans="1:16" ht="24.75" customHeight="1" x14ac:dyDescent="0.25">
      <c r="A12" s="80"/>
      <c r="B12" s="86"/>
      <c r="C12" s="87" t="s">
        <v>78</v>
      </c>
      <c r="D12" s="132" t="s">
        <v>106</v>
      </c>
      <c r="E12" s="132"/>
      <c r="F12" s="132"/>
      <c r="G12" s="132"/>
      <c r="H12" s="132"/>
      <c r="I12" s="132"/>
      <c r="J12" s="132"/>
      <c r="K12" s="132"/>
      <c r="L12" s="132"/>
      <c r="M12" s="132"/>
      <c r="N12" s="132"/>
      <c r="O12" s="88"/>
      <c r="P12" s="80"/>
    </row>
    <row r="13" spans="1:16" ht="18.75" x14ac:dyDescent="0.3">
      <c r="A13" s="80"/>
      <c r="B13" s="89"/>
      <c r="C13" s="90"/>
      <c r="D13" s="132"/>
      <c r="E13" s="132"/>
      <c r="F13" s="132"/>
      <c r="G13" s="132"/>
      <c r="H13" s="132"/>
      <c r="I13" s="132"/>
      <c r="J13" s="132"/>
      <c r="K13" s="132"/>
      <c r="L13" s="132"/>
      <c r="M13" s="132"/>
      <c r="N13" s="132"/>
      <c r="O13" s="88"/>
      <c r="P13" s="80"/>
    </row>
    <row r="14" spans="1:16" x14ac:dyDescent="0.25">
      <c r="A14" s="80"/>
      <c r="B14" s="91"/>
      <c r="C14" s="80"/>
      <c r="D14" s="132"/>
      <c r="E14" s="132"/>
      <c r="F14" s="132"/>
      <c r="G14" s="132"/>
      <c r="H14" s="132"/>
      <c r="I14" s="132"/>
      <c r="J14" s="132"/>
      <c r="K14" s="132"/>
      <c r="L14" s="132"/>
      <c r="M14" s="132"/>
      <c r="N14" s="132"/>
      <c r="O14" s="88"/>
      <c r="P14" s="80"/>
    </row>
    <row r="15" spans="1:16" hidden="1" x14ac:dyDescent="0.25">
      <c r="A15" s="80"/>
      <c r="B15" s="91"/>
      <c r="C15" s="80"/>
      <c r="D15" s="132"/>
      <c r="E15" s="132"/>
      <c r="F15" s="132"/>
      <c r="G15" s="132"/>
      <c r="H15" s="132"/>
      <c r="I15" s="132"/>
      <c r="J15" s="132"/>
      <c r="K15" s="132"/>
      <c r="L15" s="132"/>
      <c r="M15" s="132"/>
      <c r="N15" s="132"/>
      <c r="O15" s="88"/>
      <c r="P15" s="80"/>
    </row>
    <row r="16" spans="1:16" hidden="1" x14ac:dyDescent="0.25">
      <c r="B16" s="91"/>
      <c r="C16" s="80"/>
      <c r="D16" s="132"/>
      <c r="E16" s="132"/>
      <c r="F16" s="132"/>
      <c r="G16" s="132"/>
      <c r="H16" s="132"/>
      <c r="I16" s="132"/>
      <c r="J16" s="132"/>
      <c r="K16" s="132"/>
      <c r="L16" s="132"/>
      <c r="M16" s="132"/>
      <c r="N16" s="132"/>
      <c r="O16" s="88"/>
    </row>
    <row r="17" spans="2:15" x14ac:dyDescent="0.25">
      <c r="B17" s="91"/>
      <c r="C17" s="80"/>
      <c r="D17" s="80"/>
      <c r="E17" s="80"/>
      <c r="F17" s="80"/>
      <c r="G17" s="80"/>
      <c r="H17" s="80"/>
      <c r="I17" s="80"/>
      <c r="J17" s="80"/>
      <c r="K17" s="80"/>
      <c r="L17" s="80"/>
      <c r="M17" s="80"/>
      <c r="N17" s="80"/>
      <c r="O17" s="88"/>
    </row>
    <row r="18" spans="2:15" ht="69.95" customHeight="1" x14ac:dyDescent="0.25">
      <c r="B18" s="92"/>
      <c r="C18" s="115" t="s">
        <v>79</v>
      </c>
      <c r="D18" s="133" t="s">
        <v>108</v>
      </c>
      <c r="E18" s="133"/>
      <c r="F18" s="133"/>
      <c r="G18" s="133"/>
      <c r="H18" s="133"/>
      <c r="I18" s="133"/>
      <c r="J18" s="133"/>
      <c r="K18" s="133"/>
      <c r="L18" s="133"/>
      <c r="M18" s="133"/>
      <c r="N18" s="133"/>
      <c r="O18" s="88"/>
    </row>
    <row r="19" spans="2:15" x14ac:dyDescent="0.25">
      <c r="B19" s="91"/>
      <c r="C19" s="80"/>
      <c r="D19" s="93"/>
      <c r="E19" s="93"/>
      <c r="F19" s="93"/>
      <c r="G19" s="93"/>
      <c r="H19" s="93"/>
      <c r="I19" s="93"/>
      <c r="J19" s="93"/>
      <c r="K19" s="93"/>
      <c r="L19" s="93"/>
      <c r="M19" s="93"/>
      <c r="N19" s="93"/>
      <c r="O19" s="88"/>
    </row>
    <row r="20" spans="2:15" x14ac:dyDescent="0.25">
      <c r="B20" s="91"/>
      <c r="C20" s="80"/>
      <c r="D20" s="121" t="s">
        <v>107</v>
      </c>
      <c r="E20" s="121"/>
      <c r="F20" s="121"/>
      <c r="G20" s="121"/>
      <c r="H20" s="121"/>
      <c r="I20" s="121"/>
      <c r="J20" s="121"/>
      <c r="K20" s="121"/>
      <c r="L20" s="121"/>
      <c r="M20" s="121"/>
      <c r="N20" s="121"/>
      <c r="O20" s="88"/>
    </row>
    <row r="21" spans="2:15" x14ac:dyDescent="0.25">
      <c r="B21" s="91"/>
      <c r="C21" s="80"/>
      <c r="D21" s="121"/>
      <c r="E21" s="121"/>
      <c r="F21" s="121"/>
      <c r="G21" s="121"/>
      <c r="H21" s="121"/>
      <c r="I21" s="121"/>
      <c r="J21" s="121"/>
      <c r="K21" s="121"/>
      <c r="L21" s="121"/>
      <c r="M21" s="121"/>
      <c r="N21" s="121"/>
      <c r="O21" s="88"/>
    </row>
    <row r="22" spans="2:15" ht="3" customHeight="1" x14ac:dyDescent="0.25">
      <c r="B22" s="91"/>
      <c r="C22" s="80"/>
      <c r="D22" s="121"/>
      <c r="E22" s="121"/>
      <c r="F22" s="121"/>
      <c r="G22" s="121"/>
      <c r="H22" s="121"/>
      <c r="I22" s="121"/>
      <c r="J22" s="121"/>
      <c r="K22" s="121"/>
      <c r="L22" s="121"/>
      <c r="M22" s="121"/>
      <c r="N22" s="121"/>
      <c r="O22" s="88"/>
    </row>
    <row r="23" spans="2:15" hidden="1" x14ac:dyDescent="0.25">
      <c r="B23" s="91"/>
      <c r="C23" s="80"/>
      <c r="D23" s="121"/>
      <c r="E23" s="121"/>
      <c r="F23" s="121"/>
      <c r="G23" s="121"/>
      <c r="H23" s="121"/>
      <c r="I23" s="121"/>
      <c r="J23" s="121"/>
      <c r="K23" s="121"/>
      <c r="L23" s="121"/>
      <c r="M23" s="121"/>
      <c r="N23" s="121"/>
      <c r="O23" s="88"/>
    </row>
    <row r="24" spans="2:15" hidden="1" x14ac:dyDescent="0.25">
      <c r="B24" s="91"/>
      <c r="C24" s="80"/>
      <c r="D24" s="121"/>
      <c r="E24" s="121"/>
      <c r="F24" s="121"/>
      <c r="G24" s="121"/>
      <c r="H24" s="121"/>
      <c r="I24" s="121"/>
      <c r="J24" s="121"/>
      <c r="K24" s="121"/>
      <c r="L24" s="121"/>
      <c r="M24" s="121"/>
      <c r="N24" s="121"/>
      <c r="O24" s="88"/>
    </row>
    <row r="25" spans="2:15" ht="0.95" hidden="1" customHeight="1" x14ac:dyDescent="0.25">
      <c r="B25" s="91"/>
      <c r="C25" s="80"/>
      <c r="D25" s="121"/>
      <c r="E25" s="121"/>
      <c r="F25" s="121"/>
      <c r="G25" s="121"/>
      <c r="H25" s="121"/>
      <c r="I25" s="121"/>
      <c r="J25" s="121"/>
      <c r="K25" s="121"/>
      <c r="L25" s="121"/>
      <c r="M25" s="121"/>
      <c r="N25" s="121"/>
      <c r="O25" s="88"/>
    </row>
    <row r="26" spans="2:15" hidden="1" x14ac:dyDescent="0.25">
      <c r="B26" s="91"/>
      <c r="C26" s="80"/>
      <c r="D26" s="121"/>
      <c r="E26" s="121"/>
      <c r="F26" s="121"/>
      <c r="G26" s="121"/>
      <c r="H26" s="121"/>
      <c r="I26" s="121"/>
      <c r="J26" s="121"/>
      <c r="K26" s="121"/>
      <c r="L26" s="121"/>
      <c r="M26" s="121"/>
      <c r="N26" s="121"/>
      <c r="O26" s="88"/>
    </row>
    <row r="27" spans="2:15" hidden="1" x14ac:dyDescent="0.25">
      <c r="B27" s="91"/>
      <c r="C27" s="80"/>
      <c r="D27" s="121"/>
      <c r="E27" s="121"/>
      <c r="F27" s="121"/>
      <c r="G27" s="121"/>
      <c r="H27" s="121"/>
      <c r="I27" s="121"/>
      <c r="J27" s="121"/>
      <c r="K27" s="121"/>
      <c r="L27" s="121"/>
      <c r="M27" s="121"/>
      <c r="N27" s="121"/>
      <c r="O27" s="88"/>
    </row>
    <row r="28" spans="2:15" ht="15" customHeight="1" x14ac:dyDescent="0.25">
      <c r="B28" s="91"/>
      <c r="C28" s="80"/>
      <c r="D28" s="93"/>
      <c r="E28" s="93"/>
      <c r="F28" s="94"/>
      <c r="G28" s="93"/>
      <c r="H28" s="93"/>
      <c r="I28" s="93"/>
      <c r="J28" s="93"/>
      <c r="K28" s="93"/>
      <c r="L28" s="93"/>
      <c r="M28" s="93"/>
      <c r="N28" s="93"/>
      <c r="O28" s="88"/>
    </row>
    <row r="29" spans="2:15" x14ac:dyDescent="0.25">
      <c r="B29" s="91"/>
      <c r="C29" s="80"/>
      <c r="D29" s="121" t="s">
        <v>82</v>
      </c>
      <c r="E29" s="121"/>
      <c r="F29" s="121"/>
      <c r="G29" s="121"/>
      <c r="H29" s="121"/>
      <c r="I29" s="121"/>
      <c r="J29" s="121"/>
      <c r="K29" s="121"/>
      <c r="L29" s="121"/>
      <c r="M29" s="121"/>
      <c r="N29" s="121"/>
      <c r="O29" s="88"/>
    </row>
    <row r="30" spans="2:15" x14ac:dyDescent="0.25">
      <c r="B30" s="91"/>
      <c r="C30" s="80"/>
      <c r="D30" s="121"/>
      <c r="E30" s="121"/>
      <c r="F30" s="121"/>
      <c r="G30" s="121"/>
      <c r="H30" s="121"/>
      <c r="I30" s="121"/>
      <c r="J30" s="121"/>
      <c r="K30" s="121"/>
      <c r="L30" s="121"/>
      <c r="M30" s="121"/>
      <c r="N30" s="121"/>
      <c r="O30" s="88"/>
    </row>
    <row r="31" spans="2:15" x14ac:dyDescent="0.25">
      <c r="B31" s="91"/>
      <c r="C31" s="80"/>
      <c r="D31" s="121"/>
      <c r="E31" s="121"/>
      <c r="F31" s="121"/>
      <c r="G31" s="121"/>
      <c r="H31" s="121"/>
      <c r="I31" s="121"/>
      <c r="J31" s="121"/>
      <c r="K31" s="121"/>
      <c r="L31" s="121"/>
      <c r="M31" s="121"/>
      <c r="N31" s="121"/>
      <c r="O31" s="88"/>
    </row>
    <row r="32" spans="2:15" x14ac:dyDescent="0.25">
      <c r="B32" s="91"/>
      <c r="C32" s="80"/>
      <c r="D32" s="121"/>
      <c r="E32" s="121"/>
      <c r="F32" s="121"/>
      <c r="G32" s="121"/>
      <c r="H32" s="121"/>
      <c r="I32" s="121"/>
      <c r="J32" s="121"/>
      <c r="K32" s="121"/>
      <c r="L32" s="121"/>
      <c r="M32" s="121"/>
      <c r="N32" s="121"/>
      <c r="O32" s="88"/>
    </row>
    <row r="33" spans="2:15" x14ac:dyDescent="0.25">
      <c r="B33" s="91"/>
      <c r="C33" s="80"/>
      <c r="D33" s="121"/>
      <c r="E33" s="121"/>
      <c r="F33" s="121"/>
      <c r="G33" s="121"/>
      <c r="H33" s="121"/>
      <c r="I33" s="121"/>
      <c r="J33" s="121"/>
      <c r="K33" s="121"/>
      <c r="L33" s="121"/>
      <c r="M33" s="121"/>
      <c r="N33" s="121"/>
      <c r="O33" s="88"/>
    </row>
    <row r="34" spans="2:15" ht="5.25" customHeight="1" x14ac:dyDescent="0.25">
      <c r="B34" s="91"/>
      <c r="C34" s="80"/>
      <c r="D34" s="121"/>
      <c r="E34" s="121"/>
      <c r="F34" s="121"/>
      <c r="G34" s="121"/>
      <c r="H34" s="121"/>
      <c r="I34" s="121"/>
      <c r="J34" s="121"/>
      <c r="K34" s="121"/>
      <c r="L34" s="121"/>
      <c r="M34" s="121"/>
      <c r="N34" s="121"/>
      <c r="O34" s="88"/>
    </row>
    <row r="35" spans="2:15" hidden="1" x14ac:dyDescent="0.25">
      <c r="B35" s="91"/>
      <c r="C35" s="80"/>
      <c r="D35" s="121"/>
      <c r="E35" s="121"/>
      <c r="F35" s="121"/>
      <c r="G35" s="121"/>
      <c r="H35" s="121"/>
      <c r="I35" s="121"/>
      <c r="J35" s="121"/>
      <c r="K35" s="121"/>
      <c r="L35" s="121"/>
      <c r="M35" s="121"/>
      <c r="N35" s="121"/>
      <c r="O35" s="88"/>
    </row>
    <row r="36" spans="2:15" ht="15.75" hidden="1" thickBot="1" x14ac:dyDescent="0.3">
      <c r="B36" s="95"/>
      <c r="C36" s="96"/>
      <c r="D36" s="122"/>
      <c r="E36" s="122"/>
      <c r="F36" s="122"/>
      <c r="G36" s="122"/>
      <c r="H36" s="122"/>
      <c r="I36" s="122"/>
      <c r="J36" s="122"/>
      <c r="K36" s="122"/>
      <c r="L36" s="122"/>
      <c r="M36" s="122"/>
      <c r="N36" s="122"/>
      <c r="O36" s="97"/>
    </row>
    <row r="37" spans="2:15" ht="6" customHeight="1" thickBot="1" x14ac:dyDescent="0.3">
      <c r="B37" s="100"/>
      <c r="C37" s="96"/>
      <c r="D37" s="96"/>
      <c r="E37" s="96"/>
      <c r="F37" s="96"/>
      <c r="G37" s="96"/>
      <c r="H37" s="96"/>
      <c r="I37" s="96"/>
      <c r="J37" s="96"/>
      <c r="K37" s="96"/>
      <c r="L37" s="96"/>
      <c r="M37" s="96"/>
      <c r="N37" s="96"/>
      <c r="O37" s="97"/>
    </row>
    <row r="38" spans="2:15" x14ac:dyDescent="0.25">
      <c r="B38" s="80"/>
      <c r="C38" s="80"/>
      <c r="D38" s="80"/>
      <c r="E38" s="80"/>
      <c r="F38" s="80"/>
      <c r="G38" s="80"/>
      <c r="H38" s="80"/>
      <c r="I38" s="80"/>
      <c r="J38" s="80"/>
      <c r="K38" s="80"/>
      <c r="L38" s="80"/>
      <c r="M38" s="80"/>
      <c r="N38" s="80"/>
      <c r="O38" s="80"/>
    </row>
  </sheetData>
  <mergeCells count="8">
    <mergeCell ref="D29:N36"/>
    <mergeCell ref="C2:N2"/>
    <mergeCell ref="B4:N4"/>
    <mergeCell ref="B6:O10"/>
    <mergeCell ref="B11:O11"/>
    <mergeCell ref="D12:N16"/>
    <mergeCell ref="D20:N27"/>
    <mergeCell ref="D18:N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13"/>
  <sheetViews>
    <sheetView showGridLines="0" tabSelected="1" topLeftCell="C1" zoomScaleNormal="100" zoomScaleSheetLayoutView="80" workbookViewId="0">
      <selection activeCell="E4" sqref="E4"/>
    </sheetView>
  </sheetViews>
  <sheetFormatPr defaultColWidth="8.85546875" defaultRowHeight="15" outlineLevelCol="1" x14ac:dyDescent="0.25"/>
  <cols>
    <col min="1" max="2" width="9" style="1" hidden="1" customWidth="1" outlineLevel="1"/>
    <col min="3" max="3" width="15.5703125" style="9" customWidth="1" collapsed="1"/>
    <col min="4" max="4" width="16.85546875" style="9" customWidth="1"/>
    <col min="5" max="5" width="46" style="9" customWidth="1"/>
    <col min="6" max="26" width="10.28515625" style="9" customWidth="1"/>
    <col min="27" max="32" width="9.5703125" style="9" customWidth="1"/>
    <col min="33" max="35" width="9.5703125" style="9" hidden="1" customWidth="1" outlineLevel="1"/>
    <col min="36" max="36" width="9.140625" style="9" collapsed="1"/>
    <col min="37" max="261" width="9.140625" style="9"/>
    <col min="262" max="262" width="8.42578125" style="9" customWidth="1"/>
    <col min="263" max="263" width="15.42578125" style="9" customWidth="1"/>
    <col min="264" max="264" width="52" style="9" customWidth="1"/>
    <col min="265" max="265" width="23.42578125" style="9" customWidth="1"/>
    <col min="266" max="517" width="9.140625" style="9"/>
    <col min="518" max="518" width="8.42578125" style="9" customWidth="1"/>
    <col min="519" max="519" width="15.42578125" style="9" customWidth="1"/>
    <col min="520" max="520" width="52" style="9" customWidth="1"/>
    <col min="521" max="521" width="23.42578125" style="9" customWidth="1"/>
    <col min="522" max="773" width="9.140625" style="9"/>
    <col min="774" max="774" width="8.42578125" style="9" customWidth="1"/>
    <col min="775" max="775" width="15.42578125" style="9" customWidth="1"/>
    <col min="776" max="776" width="52" style="9" customWidth="1"/>
    <col min="777" max="777" width="23.42578125" style="9" customWidth="1"/>
    <col min="778" max="1029" width="9.140625" style="9"/>
    <col min="1030" max="1030" width="8.42578125" style="9" customWidth="1"/>
    <col min="1031" max="1031" width="15.42578125" style="9" customWidth="1"/>
    <col min="1032" max="1032" width="52" style="9" customWidth="1"/>
    <col min="1033" max="1033" width="23.42578125" style="9" customWidth="1"/>
    <col min="1034" max="1285" width="9.140625" style="9"/>
    <col min="1286" max="1286" width="8.42578125" style="9" customWidth="1"/>
    <col min="1287" max="1287" width="15.42578125" style="9" customWidth="1"/>
    <col min="1288" max="1288" width="52" style="9" customWidth="1"/>
    <col min="1289" max="1289" width="23.42578125" style="9" customWidth="1"/>
    <col min="1290" max="1541" width="9.140625" style="9"/>
    <col min="1542" max="1542" width="8.42578125" style="9" customWidth="1"/>
    <col min="1543" max="1543" width="15.42578125" style="9" customWidth="1"/>
    <col min="1544" max="1544" width="52" style="9" customWidth="1"/>
    <col min="1545" max="1545" width="23.42578125" style="9" customWidth="1"/>
    <col min="1546" max="1797" width="9.140625" style="9"/>
    <col min="1798" max="1798" width="8.42578125" style="9" customWidth="1"/>
    <col min="1799" max="1799" width="15.42578125" style="9" customWidth="1"/>
    <col min="1800" max="1800" width="52" style="9" customWidth="1"/>
    <col min="1801" max="1801" width="23.42578125" style="9" customWidth="1"/>
    <col min="1802" max="2053" width="9.140625" style="9"/>
    <col min="2054" max="2054" width="8.42578125" style="9" customWidth="1"/>
    <col min="2055" max="2055" width="15.42578125" style="9" customWidth="1"/>
    <col min="2056" max="2056" width="52" style="9" customWidth="1"/>
    <col min="2057" max="2057" width="23.42578125" style="9" customWidth="1"/>
    <col min="2058" max="2309" width="9.140625" style="9"/>
    <col min="2310" max="2310" width="8.42578125" style="9" customWidth="1"/>
    <col min="2311" max="2311" width="15.42578125" style="9" customWidth="1"/>
    <col min="2312" max="2312" width="52" style="9" customWidth="1"/>
    <col min="2313" max="2313" width="23.42578125" style="9" customWidth="1"/>
    <col min="2314" max="2565" width="9.140625" style="9"/>
    <col min="2566" max="2566" width="8.42578125" style="9" customWidth="1"/>
    <col min="2567" max="2567" width="15.42578125" style="9" customWidth="1"/>
    <col min="2568" max="2568" width="52" style="9" customWidth="1"/>
    <col min="2569" max="2569" width="23.42578125" style="9" customWidth="1"/>
    <col min="2570" max="2821" width="9.140625" style="9"/>
    <col min="2822" max="2822" width="8.42578125" style="9" customWidth="1"/>
    <col min="2823" max="2823" width="15.42578125" style="9" customWidth="1"/>
    <col min="2824" max="2824" width="52" style="9" customWidth="1"/>
    <col min="2825" max="2825" width="23.42578125" style="9" customWidth="1"/>
    <col min="2826" max="3077" width="9.140625" style="9"/>
    <col min="3078" max="3078" width="8.42578125" style="9" customWidth="1"/>
    <col min="3079" max="3079" width="15.42578125" style="9" customWidth="1"/>
    <col min="3080" max="3080" width="52" style="9" customWidth="1"/>
    <col min="3081" max="3081" width="23.42578125" style="9" customWidth="1"/>
    <col min="3082" max="3333" width="9.140625" style="9"/>
    <col min="3334" max="3334" width="8.42578125" style="9" customWidth="1"/>
    <col min="3335" max="3335" width="15.42578125" style="9" customWidth="1"/>
    <col min="3336" max="3336" width="52" style="9" customWidth="1"/>
    <col min="3337" max="3337" width="23.42578125" style="9" customWidth="1"/>
    <col min="3338" max="3589" width="9.140625" style="9"/>
    <col min="3590" max="3590" width="8.42578125" style="9" customWidth="1"/>
    <col min="3591" max="3591" width="15.42578125" style="9" customWidth="1"/>
    <col min="3592" max="3592" width="52" style="9" customWidth="1"/>
    <col min="3593" max="3593" width="23.42578125" style="9" customWidth="1"/>
    <col min="3594" max="3845" width="9.140625" style="9"/>
    <col min="3846" max="3846" width="8.42578125" style="9" customWidth="1"/>
    <col min="3847" max="3847" width="15.42578125" style="9" customWidth="1"/>
    <col min="3848" max="3848" width="52" style="9" customWidth="1"/>
    <col min="3849" max="3849" width="23.42578125" style="9" customWidth="1"/>
    <col min="3850" max="4101" width="9.140625" style="9"/>
    <col min="4102" max="4102" width="8.42578125" style="9" customWidth="1"/>
    <col min="4103" max="4103" width="15.42578125" style="9" customWidth="1"/>
    <col min="4104" max="4104" width="52" style="9" customWidth="1"/>
    <col min="4105" max="4105" width="23.42578125" style="9" customWidth="1"/>
    <col min="4106" max="4357" width="9.140625" style="9"/>
    <col min="4358" max="4358" width="8.42578125" style="9" customWidth="1"/>
    <col min="4359" max="4359" width="15.42578125" style="9" customWidth="1"/>
    <col min="4360" max="4360" width="52" style="9" customWidth="1"/>
    <col min="4361" max="4361" width="23.42578125" style="9" customWidth="1"/>
    <col min="4362" max="4613" width="9.140625" style="9"/>
    <col min="4614" max="4614" width="8.42578125" style="9" customWidth="1"/>
    <col min="4615" max="4615" width="15.42578125" style="9" customWidth="1"/>
    <col min="4616" max="4616" width="52" style="9" customWidth="1"/>
    <col min="4617" max="4617" width="23.42578125" style="9" customWidth="1"/>
    <col min="4618" max="4869" width="9.140625" style="9"/>
    <col min="4870" max="4870" width="8.42578125" style="9" customWidth="1"/>
    <col min="4871" max="4871" width="15.42578125" style="9" customWidth="1"/>
    <col min="4872" max="4872" width="52" style="9" customWidth="1"/>
    <col min="4873" max="4873" width="23.42578125" style="9" customWidth="1"/>
    <col min="4874" max="5125" width="9.140625" style="9"/>
    <col min="5126" max="5126" width="8.42578125" style="9" customWidth="1"/>
    <col min="5127" max="5127" width="15.42578125" style="9" customWidth="1"/>
    <col min="5128" max="5128" width="52" style="9" customWidth="1"/>
    <col min="5129" max="5129" width="23.42578125" style="9" customWidth="1"/>
    <col min="5130" max="5381" width="9.140625" style="9"/>
    <col min="5382" max="5382" width="8.42578125" style="9" customWidth="1"/>
    <col min="5383" max="5383" width="15.42578125" style="9" customWidth="1"/>
    <col min="5384" max="5384" width="52" style="9" customWidth="1"/>
    <col min="5385" max="5385" width="23.42578125" style="9" customWidth="1"/>
    <col min="5386" max="5637" width="9.140625" style="9"/>
    <col min="5638" max="5638" width="8.42578125" style="9" customWidth="1"/>
    <col min="5639" max="5639" width="15.42578125" style="9" customWidth="1"/>
    <col min="5640" max="5640" width="52" style="9" customWidth="1"/>
    <col min="5641" max="5641" width="23.42578125" style="9" customWidth="1"/>
    <col min="5642" max="5893" width="9.140625" style="9"/>
    <col min="5894" max="5894" width="8.42578125" style="9" customWidth="1"/>
    <col min="5895" max="5895" width="15.42578125" style="9" customWidth="1"/>
    <col min="5896" max="5896" width="52" style="9" customWidth="1"/>
    <col min="5897" max="5897" width="23.42578125" style="9" customWidth="1"/>
    <col min="5898" max="6149" width="9.140625" style="9"/>
    <col min="6150" max="6150" width="8.42578125" style="9" customWidth="1"/>
    <col min="6151" max="6151" width="15.42578125" style="9" customWidth="1"/>
    <col min="6152" max="6152" width="52" style="9" customWidth="1"/>
    <col min="6153" max="6153" width="23.42578125" style="9" customWidth="1"/>
    <col min="6154" max="6405" width="9.140625" style="9"/>
    <col min="6406" max="6406" width="8.42578125" style="9" customWidth="1"/>
    <col min="6407" max="6407" width="15.42578125" style="9" customWidth="1"/>
    <col min="6408" max="6408" width="52" style="9" customWidth="1"/>
    <col min="6409" max="6409" width="23.42578125" style="9" customWidth="1"/>
    <col min="6410" max="6661" width="9.140625" style="9"/>
    <col min="6662" max="6662" width="8.42578125" style="9" customWidth="1"/>
    <col min="6663" max="6663" width="15.42578125" style="9" customWidth="1"/>
    <col min="6664" max="6664" width="52" style="9" customWidth="1"/>
    <col min="6665" max="6665" width="23.42578125" style="9" customWidth="1"/>
    <col min="6666" max="6917" width="9.140625" style="9"/>
    <col min="6918" max="6918" width="8.42578125" style="9" customWidth="1"/>
    <col min="6919" max="6919" width="15.42578125" style="9" customWidth="1"/>
    <col min="6920" max="6920" width="52" style="9" customWidth="1"/>
    <col min="6921" max="6921" width="23.42578125" style="9" customWidth="1"/>
    <col min="6922" max="7173" width="9.140625" style="9"/>
    <col min="7174" max="7174" width="8.42578125" style="9" customWidth="1"/>
    <col min="7175" max="7175" width="15.42578125" style="9" customWidth="1"/>
    <col min="7176" max="7176" width="52" style="9" customWidth="1"/>
    <col min="7177" max="7177" width="23.42578125" style="9" customWidth="1"/>
    <col min="7178" max="7429" width="9.140625" style="9"/>
    <col min="7430" max="7430" width="8.42578125" style="9" customWidth="1"/>
    <col min="7431" max="7431" width="15.42578125" style="9" customWidth="1"/>
    <col min="7432" max="7432" width="52" style="9" customWidth="1"/>
    <col min="7433" max="7433" width="23.42578125" style="9" customWidth="1"/>
    <col min="7434" max="7685" width="9.140625" style="9"/>
    <col min="7686" max="7686" width="8.42578125" style="9" customWidth="1"/>
    <col min="7687" max="7687" width="15.42578125" style="9" customWidth="1"/>
    <col min="7688" max="7688" width="52" style="9" customWidth="1"/>
    <col min="7689" max="7689" width="23.42578125" style="9" customWidth="1"/>
    <col min="7690" max="7941" width="9.140625" style="9"/>
    <col min="7942" max="7942" width="8.42578125" style="9" customWidth="1"/>
    <col min="7943" max="7943" width="15.42578125" style="9" customWidth="1"/>
    <col min="7944" max="7944" width="52" style="9" customWidth="1"/>
    <col min="7945" max="7945" width="23.42578125" style="9" customWidth="1"/>
    <col min="7946" max="8197" width="9.140625" style="9"/>
    <col min="8198" max="8198" width="8.42578125" style="9" customWidth="1"/>
    <col min="8199" max="8199" width="15.42578125" style="9" customWidth="1"/>
    <col min="8200" max="8200" width="52" style="9" customWidth="1"/>
    <col min="8201" max="8201" width="23.42578125" style="9" customWidth="1"/>
    <col min="8202" max="8453" width="9.140625" style="9"/>
    <col min="8454" max="8454" width="8.42578125" style="9" customWidth="1"/>
    <col min="8455" max="8455" width="15.42578125" style="9" customWidth="1"/>
    <col min="8456" max="8456" width="52" style="9" customWidth="1"/>
    <col min="8457" max="8457" width="23.42578125" style="9" customWidth="1"/>
    <col min="8458" max="8709" width="9.140625" style="9"/>
    <col min="8710" max="8710" width="8.42578125" style="9" customWidth="1"/>
    <col min="8711" max="8711" width="15.42578125" style="9" customWidth="1"/>
    <col min="8712" max="8712" width="52" style="9" customWidth="1"/>
    <col min="8713" max="8713" width="23.42578125" style="9" customWidth="1"/>
    <col min="8714" max="8965" width="9.140625" style="9"/>
    <col min="8966" max="8966" width="8.42578125" style="9" customWidth="1"/>
    <col min="8967" max="8967" width="15.42578125" style="9" customWidth="1"/>
    <col min="8968" max="8968" width="52" style="9" customWidth="1"/>
    <col min="8969" max="8969" width="23.42578125" style="9" customWidth="1"/>
    <col min="8970" max="9221" width="9.140625" style="9"/>
    <col min="9222" max="9222" width="8.42578125" style="9" customWidth="1"/>
    <col min="9223" max="9223" width="15.42578125" style="9" customWidth="1"/>
    <col min="9224" max="9224" width="52" style="9" customWidth="1"/>
    <col min="9225" max="9225" width="23.42578125" style="9" customWidth="1"/>
    <col min="9226" max="9477" width="9.140625" style="9"/>
    <col min="9478" max="9478" width="8.42578125" style="9" customWidth="1"/>
    <col min="9479" max="9479" width="15.42578125" style="9" customWidth="1"/>
    <col min="9480" max="9480" width="52" style="9" customWidth="1"/>
    <col min="9481" max="9481" width="23.42578125" style="9" customWidth="1"/>
    <col min="9482" max="9733" width="9.140625" style="9"/>
    <col min="9734" max="9734" width="8.42578125" style="9" customWidth="1"/>
    <col min="9735" max="9735" width="15.42578125" style="9" customWidth="1"/>
    <col min="9736" max="9736" width="52" style="9" customWidth="1"/>
    <col min="9737" max="9737" width="23.42578125" style="9" customWidth="1"/>
    <col min="9738" max="9989" width="9.140625" style="9"/>
    <col min="9990" max="9990" width="8.42578125" style="9" customWidth="1"/>
    <col min="9991" max="9991" width="15.42578125" style="9" customWidth="1"/>
    <col min="9992" max="9992" width="52" style="9" customWidth="1"/>
    <col min="9993" max="9993" width="23.42578125" style="9" customWidth="1"/>
    <col min="9994" max="10245" width="9.140625" style="9"/>
    <col min="10246" max="10246" width="8.42578125" style="9" customWidth="1"/>
    <col min="10247" max="10247" width="15.42578125" style="9" customWidth="1"/>
    <col min="10248" max="10248" width="52" style="9" customWidth="1"/>
    <col min="10249" max="10249" width="23.42578125" style="9" customWidth="1"/>
    <col min="10250" max="10501" width="9.140625" style="9"/>
    <col min="10502" max="10502" width="8.42578125" style="9" customWidth="1"/>
    <col min="10503" max="10503" width="15.42578125" style="9" customWidth="1"/>
    <col min="10504" max="10504" width="52" style="9" customWidth="1"/>
    <col min="10505" max="10505" width="23.42578125" style="9" customWidth="1"/>
    <col min="10506" max="10757" width="9.140625" style="9"/>
    <col min="10758" max="10758" width="8.42578125" style="9" customWidth="1"/>
    <col min="10759" max="10759" width="15.42578125" style="9" customWidth="1"/>
    <col min="10760" max="10760" width="52" style="9" customWidth="1"/>
    <col min="10761" max="10761" width="23.42578125" style="9" customWidth="1"/>
    <col min="10762" max="11013" width="9.140625" style="9"/>
    <col min="11014" max="11014" width="8.42578125" style="9" customWidth="1"/>
    <col min="11015" max="11015" width="15.42578125" style="9" customWidth="1"/>
    <col min="11016" max="11016" width="52" style="9" customWidth="1"/>
    <col min="11017" max="11017" width="23.42578125" style="9" customWidth="1"/>
    <col min="11018" max="11269" width="9.140625" style="9"/>
    <col min="11270" max="11270" width="8.42578125" style="9" customWidth="1"/>
    <col min="11271" max="11271" width="15.42578125" style="9" customWidth="1"/>
    <col min="11272" max="11272" width="52" style="9" customWidth="1"/>
    <col min="11273" max="11273" width="23.42578125" style="9" customWidth="1"/>
    <col min="11274" max="11525" width="9.140625" style="9"/>
    <col min="11526" max="11526" width="8.42578125" style="9" customWidth="1"/>
    <col min="11527" max="11527" width="15.42578125" style="9" customWidth="1"/>
    <col min="11528" max="11528" width="52" style="9" customWidth="1"/>
    <col min="11529" max="11529" width="23.42578125" style="9" customWidth="1"/>
    <col min="11530" max="11781" width="9.140625" style="9"/>
    <col min="11782" max="11782" width="8.42578125" style="9" customWidth="1"/>
    <col min="11783" max="11783" width="15.42578125" style="9" customWidth="1"/>
    <col min="11784" max="11784" width="52" style="9" customWidth="1"/>
    <col min="11785" max="11785" width="23.42578125" style="9" customWidth="1"/>
    <col min="11786" max="12037" width="9.140625" style="9"/>
    <col min="12038" max="12038" width="8.42578125" style="9" customWidth="1"/>
    <col min="12039" max="12039" width="15.42578125" style="9" customWidth="1"/>
    <col min="12040" max="12040" width="52" style="9" customWidth="1"/>
    <col min="12041" max="12041" width="23.42578125" style="9" customWidth="1"/>
    <col min="12042" max="12293" width="9.140625" style="9"/>
    <col min="12294" max="12294" width="8.42578125" style="9" customWidth="1"/>
    <col min="12295" max="12295" width="15.42578125" style="9" customWidth="1"/>
    <col min="12296" max="12296" width="52" style="9" customWidth="1"/>
    <col min="12297" max="12297" width="23.42578125" style="9" customWidth="1"/>
    <col min="12298" max="12549" width="9.140625" style="9"/>
    <col min="12550" max="12550" width="8.42578125" style="9" customWidth="1"/>
    <col min="12551" max="12551" width="15.42578125" style="9" customWidth="1"/>
    <col min="12552" max="12552" width="52" style="9" customWidth="1"/>
    <col min="12553" max="12553" width="23.42578125" style="9" customWidth="1"/>
    <col min="12554" max="12805" width="9.140625" style="9"/>
    <col min="12806" max="12806" width="8.42578125" style="9" customWidth="1"/>
    <col min="12807" max="12807" width="15.42578125" style="9" customWidth="1"/>
    <col min="12808" max="12808" width="52" style="9" customWidth="1"/>
    <col min="12809" max="12809" width="23.42578125" style="9" customWidth="1"/>
    <col min="12810" max="13061" width="9.140625" style="9"/>
    <col min="13062" max="13062" width="8.42578125" style="9" customWidth="1"/>
    <col min="13063" max="13063" width="15.42578125" style="9" customWidth="1"/>
    <col min="13064" max="13064" width="52" style="9" customWidth="1"/>
    <col min="13065" max="13065" width="23.42578125" style="9" customWidth="1"/>
    <col min="13066" max="13317" width="9.140625" style="9"/>
    <col min="13318" max="13318" width="8.42578125" style="9" customWidth="1"/>
    <col min="13319" max="13319" width="15.42578125" style="9" customWidth="1"/>
    <col min="13320" max="13320" width="52" style="9" customWidth="1"/>
    <col min="13321" max="13321" width="23.42578125" style="9" customWidth="1"/>
    <col min="13322" max="13573" width="9.140625" style="9"/>
    <col min="13574" max="13574" width="8.42578125" style="9" customWidth="1"/>
    <col min="13575" max="13575" width="15.42578125" style="9" customWidth="1"/>
    <col min="13576" max="13576" width="52" style="9" customWidth="1"/>
    <col min="13577" max="13577" width="23.42578125" style="9" customWidth="1"/>
    <col min="13578" max="13829" width="9.140625" style="9"/>
    <col min="13830" max="13830" width="8.42578125" style="9" customWidth="1"/>
    <col min="13831" max="13831" width="15.42578125" style="9" customWidth="1"/>
    <col min="13832" max="13832" width="52" style="9" customWidth="1"/>
    <col min="13833" max="13833" width="23.42578125" style="9" customWidth="1"/>
    <col min="13834" max="14085" width="9.140625" style="9"/>
    <col min="14086" max="14086" width="8.42578125" style="9" customWidth="1"/>
    <col min="14087" max="14087" width="15.42578125" style="9" customWidth="1"/>
    <col min="14088" max="14088" width="52" style="9" customWidth="1"/>
    <col min="14089" max="14089" width="23.42578125" style="9" customWidth="1"/>
    <col min="14090" max="14341" width="9.140625" style="9"/>
    <col min="14342" max="14342" width="8.42578125" style="9" customWidth="1"/>
    <col min="14343" max="14343" width="15.42578125" style="9" customWidth="1"/>
    <col min="14344" max="14344" width="52" style="9" customWidth="1"/>
    <col min="14345" max="14345" width="23.42578125" style="9" customWidth="1"/>
    <col min="14346" max="14597" width="9.140625" style="9"/>
    <col min="14598" max="14598" width="8.42578125" style="9" customWidth="1"/>
    <col min="14599" max="14599" width="15.42578125" style="9" customWidth="1"/>
    <col min="14600" max="14600" width="52" style="9" customWidth="1"/>
    <col min="14601" max="14601" width="23.42578125" style="9" customWidth="1"/>
    <col min="14602" max="14853" width="9.140625" style="9"/>
    <col min="14854" max="14854" width="8.42578125" style="9" customWidth="1"/>
    <col min="14855" max="14855" width="15.42578125" style="9" customWidth="1"/>
    <col min="14856" max="14856" width="52" style="9" customWidth="1"/>
    <col min="14857" max="14857" width="23.42578125" style="9" customWidth="1"/>
    <col min="14858" max="15109" width="9.140625" style="9"/>
    <col min="15110" max="15110" width="8.42578125" style="9" customWidth="1"/>
    <col min="15111" max="15111" width="15.42578125" style="9" customWidth="1"/>
    <col min="15112" max="15112" width="52" style="9" customWidth="1"/>
    <col min="15113" max="15113" width="23.42578125" style="9" customWidth="1"/>
    <col min="15114" max="15365" width="9.140625" style="9"/>
    <col min="15366" max="15366" width="8.42578125" style="9" customWidth="1"/>
    <col min="15367" max="15367" width="15.42578125" style="9" customWidth="1"/>
    <col min="15368" max="15368" width="52" style="9" customWidth="1"/>
    <col min="15369" max="15369" width="23.42578125" style="9" customWidth="1"/>
    <col min="15370" max="15621" width="9.140625" style="9"/>
    <col min="15622" max="15622" width="8.42578125" style="9" customWidth="1"/>
    <col min="15623" max="15623" width="15.42578125" style="9" customWidth="1"/>
    <col min="15624" max="15624" width="52" style="9" customWidth="1"/>
    <col min="15625" max="15625" width="23.42578125" style="9" customWidth="1"/>
    <col min="15626" max="15877" width="9.140625" style="9"/>
    <col min="15878" max="15878" width="8.42578125" style="9" customWidth="1"/>
    <col min="15879" max="15879" width="15.42578125" style="9" customWidth="1"/>
    <col min="15880" max="15880" width="52" style="9" customWidth="1"/>
    <col min="15881" max="15881" width="23.42578125" style="9" customWidth="1"/>
    <col min="15882" max="16133" width="9.140625" style="9"/>
    <col min="16134" max="16134" width="8.42578125" style="9" customWidth="1"/>
    <col min="16135" max="16135" width="15.42578125" style="9" customWidth="1"/>
    <col min="16136" max="16136" width="52" style="9" customWidth="1"/>
    <col min="16137" max="16137" width="23.42578125" style="9" customWidth="1"/>
    <col min="16138" max="16384" width="9.140625" style="9"/>
  </cols>
  <sheetData>
    <row r="1" spans="1:55" s="1" customFormat="1" ht="15.75" x14ac:dyDescent="0.25">
      <c r="C1" s="118" t="s">
        <v>109</v>
      </c>
      <c r="D1" s="2"/>
      <c r="F1" s="2"/>
      <c r="G1" s="1" t="s">
        <v>0</v>
      </c>
      <c r="H1" s="3"/>
      <c r="I1" s="109"/>
      <c r="J1" s="1" t="s">
        <v>1</v>
      </c>
      <c r="L1" s="110"/>
      <c r="M1" s="1" t="s">
        <v>2</v>
      </c>
    </row>
    <row r="2" spans="1:55" s="1" customFormat="1" ht="15.75" x14ac:dyDescent="0.25">
      <c r="C2" s="118" t="s">
        <v>110</v>
      </c>
      <c r="D2" s="2"/>
      <c r="H2" s="4"/>
    </row>
    <row r="3" spans="1:55" s="1" customFormat="1" ht="14.25" x14ac:dyDescent="0.2">
      <c r="C3" s="119"/>
      <c r="D3" s="120"/>
      <c r="H3" s="4"/>
    </row>
    <row r="4" spans="1:55" ht="23.1" customHeight="1" x14ac:dyDescent="0.25">
      <c r="C4" s="34" t="s">
        <v>3</v>
      </c>
      <c r="D4" s="20" t="s">
        <v>4</v>
      </c>
      <c r="E4" s="5" t="s">
        <v>5</v>
      </c>
      <c r="F4" s="7" t="s">
        <v>6</v>
      </c>
      <c r="G4" s="7" t="s">
        <v>81</v>
      </c>
      <c r="H4" s="7" t="s">
        <v>83</v>
      </c>
      <c r="I4" s="7" t="s">
        <v>114</v>
      </c>
      <c r="J4" s="8" t="s">
        <v>7</v>
      </c>
      <c r="K4" s="7" t="s">
        <v>117</v>
      </c>
      <c r="L4" s="7" t="s">
        <v>119</v>
      </c>
      <c r="M4" s="7" t="s">
        <v>8</v>
      </c>
      <c r="N4" s="7" t="s">
        <v>9</v>
      </c>
      <c r="O4" s="8" t="s">
        <v>84</v>
      </c>
      <c r="P4" s="7" t="s">
        <v>10</v>
      </c>
      <c r="Q4" s="7" t="s">
        <v>11</v>
      </c>
      <c r="R4" s="7" t="s">
        <v>12</v>
      </c>
      <c r="S4" s="8" t="s">
        <v>87</v>
      </c>
      <c r="T4" s="7" t="s">
        <v>13</v>
      </c>
      <c r="U4" s="7" t="s">
        <v>14</v>
      </c>
      <c r="V4" s="7" t="s">
        <v>15</v>
      </c>
      <c r="W4" s="8" t="s">
        <v>89</v>
      </c>
      <c r="X4" s="7" t="s">
        <v>115</v>
      </c>
      <c r="Y4" s="7" t="s">
        <v>116</v>
      </c>
      <c r="Z4" s="7" t="s">
        <v>118</v>
      </c>
    </row>
    <row r="5" spans="1:55" s="15" customFormat="1" ht="16.5" thickBot="1" x14ac:dyDescent="0.35">
      <c r="A5" s="10"/>
      <c r="B5" s="10"/>
      <c r="C5" s="11"/>
      <c r="D5" s="12"/>
      <c r="E5" s="13" t="s">
        <v>16</v>
      </c>
      <c r="F5" s="14"/>
      <c r="G5" s="14"/>
      <c r="H5" s="14"/>
      <c r="I5" s="14"/>
      <c r="J5" s="107" t="s">
        <v>86</v>
      </c>
      <c r="K5" s="14"/>
      <c r="L5" s="14"/>
      <c r="M5" s="14">
        <f>L5+1</f>
        <v>1</v>
      </c>
      <c r="N5" s="14">
        <f>M5+1</f>
        <v>2</v>
      </c>
      <c r="O5" s="107" t="s">
        <v>85</v>
      </c>
      <c r="P5" s="14">
        <f>N5+1</f>
        <v>3</v>
      </c>
      <c r="Q5" s="14">
        <f>P5+1</f>
        <v>4</v>
      </c>
      <c r="R5" s="14">
        <f>Q5+1</f>
        <v>5</v>
      </c>
      <c r="S5" s="107" t="s">
        <v>88</v>
      </c>
      <c r="T5" s="14">
        <f>R5+1</f>
        <v>6</v>
      </c>
      <c r="U5" s="14">
        <f>T5+1</f>
        <v>7</v>
      </c>
      <c r="V5" s="14">
        <f>U5+1</f>
        <v>8</v>
      </c>
      <c r="W5" s="107" t="s">
        <v>90</v>
      </c>
      <c r="X5" s="14">
        <f>V5+1</f>
        <v>9</v>
      </c>
      <c r="Y5" s="14">
        <f>X5+1</f>
        <v>10</v>
      </c>
      <c r="Z5" s="14">
        <f>Y5+1</f>
        <v>11</v>
      </c>
    </row>
    <row r="6" spans="1:55" ht="16.5" thickBot="1" x14ac:dyDescent="0.35">
      <c r="C6" s="16"/>
      <c r="D6" s="17"/>
      <c r="E6" s="16" t="s">
        <v>17</v>
      </c>
      <c r="F6" s="16"/>
      <c r="G6" s="16"/>
      <c r="H6" s="16"/>
      <c r="I6" s="16"/>
      <c r="J6" s="16"/>
      <c r="K6" s="16"/>
      <c r="L6" s="16"/>
      <c r="M6" s="16"/>
      <c r="N6" s="16"/>
      <c r="O6" s="16"/>
      <c r="P6" s="16"/>
      <c r="Q6" s="16"/>
      <c r="R6" s="16"/>
      <c r="S6" s="16"/>
      <c r="T6" s="16"/>
      <c r="U6" s="16"/>
      <c r="V6" s="16"/>
      <c r="W6" s="16"/>
      <c r="X6" s="16"/>
      <c r="Y6" s="16"/>
      <c r="Z6" s="16"/>
    </row>
    <row r="7" spans="1:55" s="15" customFormat="1" x14ac:dyDescent="0.25">
      <c r="A7" s="10"/>
      <c r="B7" s="18"/>
      <c r="C7" s="19" t="s">
        <v>18</v>
      </c>
      <c r="D7" s="20"/>
      <c r="E7" s="21" t="s">
        <v>92</v>
      </c>
      <c r="F7" s="23"/>
      <c r="G7" s="23"/>
      <c r="H7" s="23"/>
      <c r="I7" s="23"/>
      <c r="J7" s="30">
        <f>SUM(F7:I7)</f>
        <v>0</v>
      </c>
      <c r="K7" s="22"/>
      <c r="L7" s="22"/>
      <c r="M7" s="22"/>
      <c r="N7" s="22"/>
      <c r="O7" s="30">
        <f>SUM(K7:N7)</f>
        <v>0</v>
      </c>
      <c r="P7" s="22"/>
      <c r="Q7" s="22"/>
      <c r="R7" s="22"/>
      <c r="S7" s="30">
        <f>SUM(P7:R7)</f>
        <v>0</v>
      </c>
      <c r="T7" s="22"/>
      <c r="U7" s="22"/>
      <c r="V7" s="22"/>
      <c r="W7" s="30">
        <f>SUM(T7:V7)</f>
        <v>0</v>
      </c>
      <c r="X7" s="22"/>
      <c r="Y7" s="22"/>
      <c r="Z7" s="22"/>
    </row>
    <row r="8" spans="1:55" x14ac:dyDescent="0.25">
      <c r="C8" s="5" t="s">
        <v>19</v>
      </c>
      <c r="D8" s="6"/>
      <c r="E8" s="24" t="s">
        <v>20</v>
      </c>
      <c r="F8" s="25">
        <v>0.27</v>
      </c>
      <c r="G8" s="25">
        <v>0.28999999999999998</v>
      </c>
      <c r="H8" s="25">
        <v>0.31</v>
      </c>
      <c r="I8" s="25">
        <v>0.33</v>
      </c>
      <c r="J8" s="108" t="str">
        <f>IF(J7=0,"NA",((F8*(F7/J7))+(G8*(G7/J7))+(H8*(H7/J7))+(I8*(I7/J7))))</f>
        <v>NA</v>
      </c>
      <c r="K8" s="25">
        <v>0.35749999999999998</v>
      </c>
      <c r="L8" s="25">
        <v>0.38500000000000001</v>
      </c>
      <c r="M8" s="25">
        <v>0.41249999999999998</v>
      </c>
      <c r="N8" s="25">
        <v>0.44</v>
      </c>
      <c r="O8" s="108" t="str">
        <f>IF(O7=0,"NA",((K8*(K7/O7))+(L8*(L7/O7))+(M8*(M7/O7))+(N8*(N7/O7))))</f>
        <v>NA</v>
      </c>
      <c r="P8" s="25">
        <v>0.4667</v>
      </c>
      <c r="Q8" s="25">
        <v>0.49330000000000002</v>
      </c>
      <c r="R8" s="25">
        <v>0.52</v>
      </c>
      <c r="S8" s="108" t="str">
        <f>IF(S7=0,"NA",(P8*(P7/S7))+(Q8*(Q7/S7))+(R8*(R7/S7)))</f>
        <v>NA</v>
      </c>
      <c r="T8" s="25">
        <v>0.54669999999999996</v>
      </c>
      <c r="U8" s="25">
        <v>0.57330000000000003</v>
      </c>
      <c r="V8" s="25">
        <v>0.6</v>
      </c>
      <c r="W8" s="108" t="str">
        <f>IF(W7=0,"NA",(T8*(T7/W7))+(U8*(U7/W7))+(V8*(V7/W7)))</f>
        <v>NA</v>
      </c>
      <c r="X8" s="25">
        <v>0.6</v>
      </c>
      <c r="Y8" s="25">
        <v>0.6</v>
      </c>
      <c r="Z8" s="25">
        <v>0.6</v>
      </c>
    </row>
    <row r="9" spans="1:55" x14ac:dyDescent="0.25">
      <c r="B9" s="26"/>
      <c r="C9" s="27" t="s">
        <v>21</v>
      </c>
      <c r="D9" s="28" t="s">
        <v>22</v>
      </c>
      <c r="E9" s="29" t="s">
        <v>91</v>
      </c>
      <c r="F9" s="30">
        <f t="shared" ref="F9:I9" si="0">F8*F7</f>
        <v>0</v>
      </c>
      <c r="G9" s="30">
        <f t="shared" si="0"/>
        <v>0</v>
      </c>
      <c r="H9" s="30">
        <f t="shared" si="0"/>
        <v>0</v>
      </c>
      <c r="I9" s="30">
        <f t="shared" si="0"/>
        <v>0</v>
      </c>
      <c r="J9" s="102">
        <f>IF(J8="NA",0,J8*J7)</f>
        <v>0</v>
      </c>
      <c r="K9" s="30">
        <f t="shared" ref="K9:V9" si="1">K8*K7</f>
        <v>0</v>
      </c>
      <c r="L9" s="30">
        <f t="shared" si="1"/>
        <v>0</v>
      </c>
      <c r="M9" s="30">
        <f t="shared" si="1"/>
        <v>0</v>
      </c>
      <c r="N9" s="30">
        <f t="shared" si="1"/>
        <v>0</v>
      </c>
      <c r="O9" s="102">
        <f>IF(O8="NA",0,O8*O7)</f>
        <v>0</v>
      </c>
      <c r="P9" s="30">
        <f t="shared" si="1"/>
        <v>0</v>
      </c>
      <c r="Q9" s="30">
        <f t="shared" si="1"/>
        <v>0</v>
      </c>
      <c r="R9" s="30">
        <f t="shared" si="1"/>
        <v>0</v>
      </c>
      <c r="S9" s="102">
        <f>IF(S8="NA",0,S8*S7)</f>
        <v>0</v>
      </c>
      <c r="T9" s="30">
        <f t="shared" si="1"/>
        <v>0</v>
      </c>
      <c r="U9" s="30">
        <f t="shared" si="1"/>
        <v>0</v>
      </c>
      <c r="V9" s="30">
        <f t="shared" si="1"/>
        <v>0</v>
      </c>
      <c r="W9" s="102">
        <f>IF(W8="NA",0,W8*W7)</f>
        <v>0</v>
      </c>
      <c r="X9" s="30">
        <f t="shared" ref="X9:Y9" si="2">X8*X7</f>
        <v>0</v>
      </c>
      <c r="Y9" s="30">
        <f t="shared" si="2"/>
        <v>0</v>
      </c>
      <c r="Z9" s="30">
        <f t="shared" ref="Z9" si="3">Z8*Z7</f>
        <v>0</v>
      </c>
    </row>
    <row r="10" spans="1:55" x14ac:dyDescent="0.25">
      <c r="C10" s="5" t="s">
        <v>23</v>
      </c>
      <c r="D10" s="6"/>
      <c r="E10" s="24" t="s">
        <v>93</v>
      </c>
      <c r="F10" s="31"/>
      <c r="G10" s="31"/>
      <c r="H10" s="31"/>
      <c r="I10" s="31"/>
      <c r="J10" s="106">
        <f>SUM(F10:I10)</f>
        <v>0</v>
      </c>
      <c r="K10" s="31"/>
      <c r="L10" s="31"/>
      <c r="M10" s="31"/>
      <c r="N10" s="31"/>
      <c r="O10" s="106">
        <f>SUM(K10:N10)</f>
        <v>0</v>
      </c>
      <c r="P10" s="31"/>
      <c r="Q10" s="31"/>
      <c r="R10" s="31"/>
      <c r="S10" s="106">
        <f>SUM(P10:R10)</f>
        <v>0</v>
      </c>
      <c r="T10" s="31"/>
      <c r="U10" s="31"/>
      <c r="V10" s="31"/>
      <c r="W10" s="106">
        <f>SUM(T10:V10)</f>
        <v>0</v>
      </c>
      <c r="X10" s="31"/>
      <c r="Y10" s="31"/>
      <c r="Z10" s="31"/>
    </row>
    <row r="11" spans="1:55" ht="15.75" thickBot="1" x14ac:dyDescent="0.3">
      <c r="B11" s="26"/>
      <c r="C11" s="27" t="s">
        <v>24</v>
      </c>
      <c r="D11" s="28" t="s">
        <v>25</v>
      </c>
      <c r="E11" s="29" t="s">
        <v>94</v>
      </c>
      <c r="F11" s="32">
        <f t="shared" ref="F11:I11" si="4">F10+F9</f>
        <v>0</v>
      </c>
      <c r="G11" s="32">
        <f t="shared" si="4"/>
        <v>0</v>
      </c>
      <c r="H11" s="32">
        <f t="shared" si="4"/>
        <v>0</v>
      </c>
      <c r="I11" s="32">
        <f t="shared" si="4"/>
        <v>0</v>
      </c>
      <c r="J11" s="32">
        <f>J10+J9</f>
        <v>0</v>
      </c>
      <c r="K11" s="32">
        <f t="shared" ref="K11:V11" si="5">K10+K9</f>
        <v>0</v>
      </c>
      <c r="L11" s="32">
        <f t="shared" si="5"/>
        <v>0</v>
      </c>
      <c r="M11" s="32">
        <f t="shared" si="5"/>
        <v>0</v>
      </c>
      <c r="N11" s="32">
        <f t="shared" si="5"/>
        <v>0</v>
      </c>
      <c r="O11" s="32">
        <f>O10+O9</f>
        <v>0</v>
      </c>
      <c r="P11" s="32">
        <f t="shared" si="5"/>
        <v>0</v>
      </c>
      <c r="Q11" s="32">
        <f t="shared" si="5"/>
        <v>0</v>
      </c>
      <c r="R11" s="32">
        <f t="shared" si="5"/>
        <v>0</v>
      </c>
      <c r="S11" s="32">
        <f>S10+S9</f>
        <v>0</v>
      </c>
      <c r="T11" s="32">
        <f t="shared" si="5"/>
        <v>0</v>
      </c>
      <c r="U11" s="32">
        <f t="shared" si="5"/>
        <v>0</v>
      </c>
      <c r="V11" s="32">
        <f t="shared" si="5"/>
        <v>0</v>
      </c>
      <c r="W11" s="32">
        <f>W10+W9</f>
        <v>0</v>
      </c>
      <c r="X11" s="32">
        <f t="shared" ref="X11:Y11" si="6">X10+X9</f>
        <v>0</v>
      </c>
      <c r="Y11" s="32">
        <f t="shared" si="6"/>
        <v>0</v>
      </c>
      <c r="Z11" s="32">
        <f t="shared" ref="Z11" si="7">Z10+Z9</f>
        <v>0</v>
      </c>
    </row>
    <row r="12" spans="1:55" ht="16.5" thickBot="1" x14ac:dyDescent="0.35">
      <c r="C12" s="16"/>
      <c r="D12" s="17"/>
      <c r="E12" s="16" t="s">
        <v>26</v>
      </c>
      <c r="F12" s="16"/>
      <c r="G12" s="16"/>
      <c r="H12" s="16"/>
      <c r="I12" s="16"/>
      <c r="J12" s="16"/>
      <c r="K12" s="16"/>
      <c r="L12" s="16"/>
      <c r="M12" s="16"/>
      <c r="N12" s="16"/>
      <c r="O12" s="16"/>
      <c r="P12" s="16"/>
      <c r="Q12" s="16"/>
      <c r="R12" s="16"/>
      <c r="S12" s="16"/>
      <c r="T12" s="16"/>
      <c r="U12" s="16"/>
      <c r="V12" s="16"/>
      <c r="W12" s="16"/>
      <c r="X12" s="16"/>
      <c r="Y12" s="16"/>
      <c r="Z12" s="16"/>
    </row>
    <row r="13" spans="1:55" s="37" customFormat="1" ht="15.75" x14ac:dyDescent="0.3">
      <c r="A13" s="1"/>
      <c r="B13" s="33"/>
      <c r="C13" s="34" t="s">
        <v>27</v>
      </c>
      <c r="D13" s="20"/>
      <c r="E13" s="35" t="s">
        <v>95</v>
      </c>
      <c r="F13" s="36"/>
      <c r="G13" s="36"/>
      <c r="H13" s="36"/>
      <c r="I13" s="36"/>
      <c r="J13" s="103">
        <f>SUM(F13,G13,H13,I13)</f>
        <v>0</v>
      </c>
      <c r="K13" s="36"/>
      <c r="L13" s="36"/>
      <c r="M13" s="36"/>
      <c r="N13" s="36"/>
      <c r="O13" s="103">
        <f>SUM(K13:N13)</f>
        <v>0</v>
      </c>
      <c r="P13" s="36"/>
      <c r="Q13" s="36"/>
      <c r="R13" s="36"/>
      <c r="S13" s="103">
        <f>SUM(P13:R13)</f>
        <v>0</v>
      </c>
      <c r="T13" s="36"/>
      <c r="U13" s="36"/>
      <c r="V13" s="36"/>
      <c r="W13" s="103">
        <f>SUM(T13:V13)</f>
        <v>0</v>
      </c>
      <c r="X13" s="36"/>
      <c r="Y13" s="36"/>
      <c r="Z13" s="36"/>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row>
    <row r="14" spans="1:55" ht="15.75" x14ac:dyDescent="0.3">
      <c r="B14" s="38"/>
      <c r="C14" s="34" t="s">
        <v>28</v>
      </c>
      <c r="D14" s="20"/>
      <c r="E14" s="39" t="s">
        <v>29</v>
      </c>
      <c r="F14" s="40"/>
      <c r="G14" s="40"/>
      <c r="H14" s="40"/>
      <c r="I14" s="40"/>
      <c r="J14" s="104" t="e">
        <f>AVERAGE(F14:I14)</f>
        <v>#DIV/0!</v>
      </c>
      <c r="K14" s="40"/>
      <c r="L14" s="40"/>
      <c r="M14" s="40"/>
      <c r="N14" s="40"/>
      <c r="O14" s="104" t="e">
        <f>AVERAGE(K14:N14)</f>
        <v>#DIV/0!</v>
      </c>
      <c r="P14" s="40"/>
      <c r="Q14" s="40"/>
      <c r="R14" s="40"/>
      <c r="S14" s="104" t="e">
        <f>AVERAGE(P14:R14)</f>
        <v>#DIV/0!</v>
      </c>
      <c r="T14" s="40"/>
      <c r="U14" s="40"/>
      <c r="V14" s="40"/>
      <c r="W14" s="104" t="e">
        <f>AVERAGE(T14:V14)</f>
        <v>#DIV/0!</v>
      </c>
      <c r="X14" s="40"/>
      <c r="Y14" s="40"/>
      <c r="Z14" s="40"/>
    </row>
    <row r="15" spans="1:55" ht="15.75" x14ac:dyDescent="0.3">
      <c r="B15" s="33"/>
      <c r="C15" s="5" t="s">
        <v>30</v>
      </c>
      <c r="D15" s="6"/>
      <c r="E15" s="41" t="s">
        <v>96</v>
      </c>
      <c r="F15" s="36"/>
      <c r="G15" s="36"/>
      <c r="H15" s="36"/>
      <c r="I15" s="36"/>
      <c r="J15" s="45">
        <f>SUM(F15:I15)</f>
        <v>0</v>
      </c>
      <c r="K15" s="36"/>
      <c r="L15" s="36"/>
      <c r="M15" s="36"/>
      <c r="N15" s="36"/>
      <c r="O15" s="45">
        <f>SUM(K15:N15)</f>
        <v>0</v>
      </c>
      <c r="P15" s="36"/>
      <c r="Q15" s="36"/>
      <c r="R15" s="36"/>
      <c r="S15" s="103">
        <f>SUM(P15:R15)</f>
        <v>0</v>
      </c>
      <c r="T15" s="36"/>
      <c r="U15" s="36"/>
      <c r="V15" s="36"/>
      <c r="W15" s="103">
        <f>SUM(T15:V15)</f>
        <v>0</v>
      </c>
      <c r="X15" s="36"/>
      <c r="Y15" s="36"/>
      <c r="Z15" s="36"/>
    </row>
    <row r="16" spans="1:55" ht="15.75" x14ac:dyDescent="0.3">
      <c r="B16" s="38"/>
      <c r="C16" s="5" t="s">
        <v>31</v>
      </c>
      <c r="D16" s="6"/>
      <c r="E16" s="42" t="s">
        <v>32</v>
      </c>
      <c r="F16" s="40"/>
      <c r="G16" s="40"/>
      <c r="H16" s="40"/>
      <c r="I16" s="40"/>
      <c r="J16" s="104" t="e">
        <f>AVERAGE(F16:I16)</f>
        <v>#DIV/0!</v>
      </c>
      <c r="K16" s="40"/>
      <c r="L16" s="40"/>
      <c r="M16" s="40"/>
      <c r="N16" s="40"/>
      <c r="O16" s="104" t="e">
        <f>AVERAGE(K16:N16)</f>
        <v>#DIV/0!</v>
      </c>
      <c r="P16" s="40"/>
      <c r="Q16" s="40"/>
      <c r="R16" s="40"/>
      <c r="S16" s="104" t="e">
        <f>AVERAGE(P16:R16)</f>
        <v>#DIV/0!</v>
      </c>
      <c r="T16" s="40"/>
      <c r="U16" s="40"/>
      <c r="V16" s="40"/>
      <c r="W16" s="104" t="e">
        <f>AVERAGE(T16:V16)</f>
        <v>#DIV/0!</v>
      </c>
      <c r="X16" s="40"/>
      <c r="Y16" s="40"/>
      <c r="Z16" s="40"/>
    </row>
    <row r="17" spans="1:26" ht="15.75" x14ac:dyDescent="0.3">
      <c r="B17" s="33"/>
      <c r="C17" s="5" t="s">
        <v>33</v>
      </c>
      <c r="D17" s="6"/>
      <c r="E17" s="41" t="s">
        <v>97</v>
      </c>
      <c r="F17" s="44"/>
      <c r="G17" s="44"/>
      <c r="H17" s="44"/>
      <c r="I17" s="44"/>
      <c r="J17" s="45">
        <f>SUM(F17:I17)</f>
        <v>0</v>
      </c>
      <c r="K17" s="43"/>
      <c r="L17" s="43"/>
      <c r="M17" s="43"/>
      <c r="N17" s="43"/>
      <c r="O17" s="45">
        <f>SUM(K17:N17)</f>
        <v>0</v>
      </c>
      <c r="P17" s="43"/>
      <c r="Q17" s="43"/>
      <c r="R17" s="43"/>
      <c r="S17" s="45">
        <f>SUM(P17:R17)</f>
        <v>0</v>
      </c>
      <c r="T17" s="43"/>
      <c r="U17" s="43"/>
      <c r="V17" s="43"/>
      <c r="W17" s="45">
        <f>SUM(T17:V17)</f>
        <v>0</v>
      </c>
      <c r="X17" s="43"/>
      <c r="Y17" s="43"/>
      <c r="Z17" s="43"/>
    </row>
    <row r="18" spans="1:26" ht="15.75" x14ac:dyDescent="0.3">
      <c r="B18" s="33"/>
      <c r="C18" s="27" t="s">
        <v>111</v>
      </c>
      <c r="D18" s="6"/>
      <c r="E18" s="41" t="s">
        <v>98</v>
      </c>
      <c r="F18" s="36"/>
      <c r="G18" s="36"/>
      <c r="H18" s="36"/>
      <c r="I18" s="36"/>
      <c r="J18" s="45">
        <f>SUM(F18:I18)</f>
        <v>0</v>
      </c>
      <c r="K18" s="36"/>
      <c r="L18" s="36"/>
      <c r="M18" s="36"/>
      <c r="N18" s="36"/>
      <c r="O18" s="103">
        <f>SUM(K18:N18)</f>
        <v>0</v>
      </c>
      <c r="P18" s="36"/>
      <c r="Q18" s="36"/>
      <c r="R18" s="36"/>
      <c r="S18" s="103">
        <f>SUM(P18:R18)</f>
        <v>0</v>
      </c>
      <c r="T18" s="36"/>
      <c r="U18" s="36"/>
      <c r="V18" s="36"/>
      <c r="W18" s="103">
        <f>SUM(T18:V18)</f>
        <v>0</v>
      </c>
      <c r="X18" s="36"/>
      <c r="Y18" s="36"/>
      <c r="Z18" s="36"/>
    </row>
    <row r="19" spans="1:26" ht="15.75" x14ac:dyDescent="0.3">
      <c r="B19" s="26"/>
      <c r="C19" s="5" t="s">
        <v>34</v>
      </c>
      <c r="D19" s="6" t="s">
        <v>112</v>
      </c>
      <c r="E19" s="41" t="s">
        <v>99</v>
      </c>
      <c r="F19" s="45">
        <f>(F13+F15+F17)-(F18)</f>
        <v>0</v>
      </c>
      <c r="G19" s="45">
        <f t="shared" ref="G19:I19" si="8">(G13+G15+G17)-(G18)</f>
        <v>0</v>
      </c>
      <c r="H19" s="45">
        <f t="shared" si="8"/>
        <v>0</v>
      </c>
      <c r="I19" s="45">
        <f t="shared" si="8"/>
        <v>0</v>
      </c>
      <c r="J19" s="45">
        <f t="shared" ref="J19" si="9">(J13+J15+J17)-(J18)</f>
        <v>0</v>
      </c>
      <c r="K19" s="45">
        <f t="shared" ref="K19" si="10">(K13+K15+K17)-(K18)</f>
        <v>0</v>
      </c>
      <c r="L19" s="45">
        <f t="shared" ref="L19" si="11">(L13+L15+L17)-(L18)</f>
        <v>0</v>
      </c>
      <c r="M19" s="45">
        <f t="shared" ref="M19" si="12">(M13+M15+M17)-(M18)</f>
        <v>0</v>
      </c>
      <c r="N19" s="45">
        <f t="shared" ref="N19" si="13">(N13+N15+N17)-(N18)</f>
        <v>0</v>
      </c>
      <c r="O19" s="45">
        <f t="shared" ref="O19" si="14">(O13+O15+O17)-(O18)</f>
        <v>0</v>
      </c>
      <c r="P19" s="45">
        <f t="shared" ref="P19" si="15">(P13+P15+P17)-(P18)</f>
        <v>0</v>
      </c>
      <c r="Q19" s="45">
        <f t="shared" ref="Q19" si="16">(Q13+Q15+Q17)-(Q18)</f>
        <v>0</v>
      </c>
      <c r="R19" s="45">
        <f t="shared" ref="R19" si="17">(R13+R15+R17)-(R18)</f>
        <v>0</v>
      </c>
      <c r="S19" s="45">
        <f t="shared" ref="S19" si="18">(S13+S15+S17)-(S18)</f>
        <v>0</v>
      </c>
      <c r="T19" s="45">
        <f t="shared" ref="T19" si="19">(T13+T15+T17)-(T18)</f>
        <v>0</v>
      </c>
      <c r="U19" s="45">
        <f t="shared" ref="U19" si="20">(U13+U15+U17)-(U18)</f>
        <v>0</v>
      </c>
      <c r="V19" s="45">
        <f t="shared" ref="V19:X19" si="21">(V13+V15+V17)-(V18)</f>
        <v>0</v>
      </c>
      <c r="W19" s="45">
        <f t="shared" ref="W19" si="22">(W13+W15+W17)-(W18)</f>
        <v>0</v>
      </c>
      <c r="X19" s="45">
        <f t="shared" si="21"/>
        <v>0</v>
      </c>
      <c r="Y19" s="45">
        <f t="shared" ref="Y19:Z19" si="23">(Y13+Y15+Y17)-(Y18)</f>
        <v>0</v>
      </c>
      <c r="Z19" s="45">
        <f t="shared" si="23"/>
        <v>0</v>
      </c>
    </row>
    <row r="20" spans="1:26" x14ac:dyDescent="0.25">
      <c r="B20" s="33"/>
      <c r="C20" s="5" t="s">
        <v>35</v>
      </c>
      <c r="D20" s="6"/>
      <c r="E20" s="42" t="s">
        <v>63</v>
      </c>
      <c r="F20" s="46"/>
      <c r="G20" s="46"/>
      <c r="H20" s="46"/>
      <c r="I20" s="46"/>
      <c r="J20" s="105">
        <f>SUM(F20:I20)</f>
        <v>0</v>
      </c>
      <c r="K20" s="46"/>
      <c r="L20" s="46"/>
      <c r="M20" s="46"/>
      <c r="N20" s="46"/>
      <c r="O20" s="105">
        <f>SUM(K20:N20)</f>
        <v>0</v>
      </c>
      <c r="P20" s="46"/>
      <c r="Q20" s="46"/>
      <c r="R20" s="46"/>
      <c r="S20" s="105">
        <f>SUM(P20:R20)</f>
        <v>0</v>
      </c>
      <c r="T20" s="46"/>
      <c r="U20" s="46"/>
      <c r="V20" s="46"/>
      <c r="W20" s="105">
        <f>SUM(T20:V20)</f>
        <v>0</v>
      </c>
      <c r="X20" s="46"/>
      <c r="Y20" s="46"/>
      <c r="Z20" s="46"/>
    </row>
    <row r="21" spans="1:26" x14ac:dyDescent="0.25">
      <c r="B21" s="33"/>
      <c r="C21" s="5" t="s">
        <v>36</v>
      </c>
      <c r="D21" s="6"/>
      <c r="E21" s="42" t="s">
        <v>65</v>
      </c>
      <c r="F21" s="46"/>
      <c r="G21" s="46"/>
      <c r="H21" s="46"/>
      <c r="I21" s="46"/>
      <c r="J21" s="105">
        <f t="shared" ref="J21:J23" si="24">SUM(F21:I21)</f>
        <v>0</v>
      </c>
      <c r="K21" s="46"/>
      <c r="L21" s="46"/>
      <c r="M21" s="46"/>
      <c r="N21" s="46"/>
      <c r="O21" s="105">
        <f>SUM(K21:N21)</f>
        <v>0</v>
      </c>
      <c r="P21" s="46"/>
      <c r="Q21" s="46"/>
      <c r="R21" s="46"/>
      <c r="S21" s="105">
        <f t="shared" ref="S21:S23" si="25">SUM(P21:R21)</f>
        <v>0</v>
      </c>
      <c r="T21" s="46"/>
      <c r="U21" s="46"/>
      <c r="V21" s="46"/>
      <c r="W21" s="105">
        <f t="shared" ref="W21:W22" si="26">SUM(T21:V21)</f>
        <v>0</v>
      </c>
      <c r="X21" s="46"/>
      <c r="Y21" s="46"/>
      <c r="Z21" s="46"/>
    </row>
    <row r="22" spans="1:26" x14ac:dyDescent="0.25">
      <c r="B22" s="33"/>
      <c r="C22" s="5" t="s">
        <v>37</v>
      </c>
      <c r="D22" s="6"/>
      <c r="E22" s="42" t="s">
        <v>67</v>
      </c>
      <c r="F22" s="46"/>
      <c r="G22" s="46"/>
      <c r="H22" s="46"/>
      <c r="I22" s="46"/>
      <c r="J22" s="105">
        <f t="shared" si="24"/>
        <v>0</v>
      </c>
      <c r="K22" s="46"/>
      <c r="L22" s="46"/>
      <c r="M22" s="46"/>
      <c r="N22" s="46"/>
      <c r="O22" s="105">
        <f>SUM(K22:N22)</f>
        <v>0</v>
      </c>
      <c r="P22" s="46"/>
      <c r="Q22" s="46"/>
      <c r="R22" s="46"/>
      <c r="S22" s="105">
        <f t="shared" si="25"/>
        <v>0</v>
      </c>
      <c r="T22" s="46"/>
      <c r="U22" s="46"/>
      <c r="V22" s="46"/>
      <c r="W22" s="105">
        <f t="shared" si="26"/>
        <v>0</v>
      </c>
      <c r="X22" s="46"/>
      <c r="Y22" s="46"/>
      <c r="Z22" s="46"/>
    </row>
    <row r="23" spans="1:26" ht="15.75" thickBot="1" x14ac:dyDescent="0.3">
      <c r="A23" s="26"/>
      <c r="B23" s="33"/>
      <c r="C23" s="27" t="s">
        <v>38</v>
      </c>
      <c r="D23" s="6"/>
      <c r="E23" s="42" t="s">
        <v>80</v>
      </c>
      <c r="F23" s="46"/>
      <c r="G23" s="46"/>
      <c r="H23" s="46"/>
      <c r="I23" s="46"/>
      <c r="J23" s="105">
        <f t="shared" si="24"/>
        <v>0</v>
      </c>
      <c r="K23" s="46"/>
      <c r="L23" s="46"/>
      <c r="M23" s="46"/>
      <c r="N23" s="46"/>
      <c r="O23" s="105">
        <f>SUM(K23:N23)</f>
        <v>0</v>
      </c>
      <c r="P23" s="46"/>
      <c r="Q23" s="46"/>
      <c r="R23" s="46"/>
      <c r="S23" s="105">
        <f t="shared" si="25"/>
        <v>0</v>
      </c>
      <c r="T23" s="46"/>
      <c r="U23" s="46"/>
      <c r="V23" s="46"/>
      <c r="W23" s="105">
        <f>SUM(T23:V23)</f>
        <v>0</v>
      </c>
      <c r="X23" s="46"/>
      <c r="Y23" s="46"/>
      <c r="Z23" s="46"/>
    </row>
    <row r="24" spans="1:26" ht="16.5" thickBot="1" x14ac:dyDescent="0.35">
      <c r="C24" s="16"/>
      <c r="D24" s="17"/>
      <c r="E24" s="16" t="s">
        <v>39</v>
      </c>
      <c r="F24" s="16"/>
      <c r="G24" s="16"/>
      <c r="H24" s="16"/>
      <c r="I24" s="16"/>
      <c r="J24" s="16"/>
      <c r="K24" s="16"/>
      <c r="L24" s="16"/>
      <c r="M24" s="16"/>
      <c r="N24" s="16"/>
      <c r="O24" s="16"/>
      <c r="P24" s="16"/>
      <c r="Q24" s="16"/>
      <c r="R24" s="16"/>
      <c r="S24" s="16"/>
      <c r="T24" s="16"/>
      <c r="U24" s="16"/>
      <c r="V24" s="16"/>
      <c r="W24" s="16"/>
      <c r="X24" s="16"/>
      <c r="Y24" s="16"/>
      <c r="Z24" s="16"/>
    </row>
    <row r="25" spans="1:26" ht="15.75" x14ac:dyDescent="0.3">
      <c r="B25" s="47"/>
      <c r="C25" s="48" t="s">
        <v>40</v>
      </c>
      <c r="D25" s="6" t="s">
        <v>41</v>
      </c>
      <c r="E25" s="49" t="s">
        <v>100</v>
      </c>
      <c r="F25" s="51">
        <f>F19-F11</f>
        <v>0</v>
      </c>
      <c r="G25" s="51">
        <f t="shared" ref="G25:V25" si="27">G19-G11</f>
        <v>0</v>
      </c>
      <c r="H25" s="51">
        <f t="shared" si="27"/>
        <v>0</v>
      </c>
      <c r="I25" s="51">
        <f t="shared" si="27"/>
        <v>0</v>
      </c>
      <c r="J25" s="50">
        <f>J19-J11</f>
        <v>0</v>
      </c>
      <c r="K25" s="51">
        <f t="shared" si="27"/>
        <v>0</v>
      </c>
      <c r="L25" s="51">
        <f t="shared" si="27"/>
        <v>0</v>
      </c>
      <c r="M25" s="51">
        <f t="shared" si="27"/>
        <v>0</v>
      </c>
      <c r="N25" s="51">
        <f t="shared" si="27"/>
        <v>0</v>
      </c>
      <c r="O25" s="50">
        <f>O19-O11</f>
        <v>0</v>
      </c>
      <c r="P25" s="51">
        <f t="shared" si="27"/>
        <v>0</v>
      </c>
      <c r="Q25" s="51">
        <f t="shared" si="27"/>
        <v>0</v>
      </c>
      <c r="R25" s="51">
        <f t="shared" si="27"/>
        <v>0</v>
      </c>
      <c r="S25" s="50">
        <f>S19-S11</f>
        <v>0</v>
      </c>
      <c r="T25" s="51">
        <f t="shared" si="27"/>
        <v>0</v>
      </c>
      <c r="U25" s="51">
        <f t="shared" si="27"/>
        <v>0</v>
      </c>
      <c r="V25" s="51">
        <f t="shared" si="27"/>
        <v>0</v>
      </c>
      <c r="W25" s="50">
        <f t="shared" ref="W25:Y25" si="28">W19-W11</f>
        <v>0</v>
      </c>
      <c r="X25" s="51">
        <f t="shared" si="28"/>
        <v>0</v>
      </c>
      <c r="Y25" s="51">
        <f t="shared" si="28"/>
        <v>0</v>
      </c>
      <c r="Z25" s="51">
        <f t="shared" ref="Z25" si="29">Z19-Z11</f>
        <v>0</v>
      </c>
    </row>
    <row r="26" spans="1:26" ht="15.75" thickBot="1" x14ac:dyDescent="0.3">
      <c r="C26" s="52" t="s">
        <v>42</v>
      </c>
      <c r="D26" s="28" t="s">
        <v>43</v>
      </c>
      <c r="E26" s="53" t="s">
        <v>44</v>
      </c>
      <c r="F26" s="54">
        <f>IFERROR(F19/F7,0)</f>
        <v>0</v>
      </c>
      <c r="G26" s="54">
        <f t="shared" ref="G26:V26" si="30">IFERROR(G19/G7,0)</f>
        <v>0</v>
      </c>
      <c r="H26" s="54">
        <f>IFERROR(H19/H7,0)</f>
        <v>0</v>
      </c>
      <c r="I26" s="54">
        <f t="shared" si="30"/>
        <v>0</v>
      </c>
      <c r="J26" s="54">
        <f>IFERROR(J19/J7,0)</f>
        <v>0</v>
      </c>
      <c r="K26" s="54">
        <f t="shared" si="30"/>
        <v>0</v>
      </c>
      <c r="L26" s="54">
        <f t="shared" si="30"/>
        <v>0</v>
      </c>
      <c r="M26" s="54">
        <f t="shared" si="30"/>
        <v>0</v>
      </c>
      <c r="N26" s="54">
        <f t="shared" si="30"/>
        <v>0</v>
      </c>
      <c r="O26" s="54">
        <f t="shared" si="30"/>
        <v>0</v>
      </c>
      <c r="P26" s="54">
        <f t="shared" si="30"/>
        <v>0</v>
      </c>
      <c r="Q26" s="54">
        <f t="shared" si="30"/>
        <v>0</v>
      </c>
      <c r="R26" s="54">
        <f t="shared" si="30"/>
        <v>0</v>
      </c>
      <c r="S26" s="54">
        <f t="shared" si="30"/>
        <v>0</v>
      </c>
      <c r="T26" s="54">
        <f t="shared" si="30"/>
        <v>0</v>
      </c>
      <c r="U26" s="54">
        <f t="shared" si="30"/>
        <v>0</v>
      </c>
      <c r="V26" s="54">
        <f t="shared" si="30"/>
        <v>0</v>
      </c>
      <c r="W26" s="54">
        <f t="shared" ref="W26:Y26" si="31">IFERROR(W19/W7,0)</f>
        <v>0</v>
      </c>
      <c r="X26" s="54">
        <f t="shared" si="31"/>
        <v>0</v>
      </c>
      <c r="Y26" s="54">
        <f t="shared" si="31"/>
        <v>0</v>
      </c>
      <c r="Z26" s="54">
        <f t="shared" ref="Z26" si="32">IFERROR(Z19/Z7,0)</f>
        <v>0</v>
      </c>
    </row>
    <row r="27" spans="1:26" ht="16.5" thickBot="1" x14ac:dyDescent="0.35">
      <c r="C27" s="55"/>
      <c r="D27" s="56"/>
      <c r="E27" s="16" t="s">
        <v>45</v>
      </c>
      <c r="F27" s="55"/>
      <c r="G27" s="55"/>
      <c r="H27" s="55"/>
      <c r="I27" s="55"/>
      <c r="J27" s="55"/>
      <c r="K27" s="55"/>
      <c r="L27" s="55"/>
      <c r="M27" s="55"/>
      <c r="N27" s="55"/>
      <c r="O27" s="55"/>
      <c r="P27" s="55"/>
      <c r="Q27" s="55"/>
      <c r="R27" s="55"/>
      <c r="S27" s="55"/>
      <c r="T27" s="55"/>
      <c r="U27" s="55"/>
      <c r="V27" s="55"/>
      <c r="W27" s="55"/>
      <c r="X27" s="55"/>
      <c r="Y27" s="55"/>
      <c r="Z27" s="55"/>
    </row>
    <row r="28" spans="1:26" s="15" customFormat="1" ht="15.75" x14ac:dyDescent="0.3">
      <c r="A28" s="10"/>
      <c r="B28" s="10"/>
      <c r="C28" s="57" t="s">
        <v>46</v>
      </c>
      <c r="D28" s="58" t="s">
        <v>113</v>
      </c>
      <c r="E28" s="59" t="s">
        <v>47</v>
      </c>
      <c r="F28" s="51"/>
      <c r="G28" s="51"/>
      <c r="H28" s="51"/>
      <c r="I28" s="51"/>
      <c r="J28" s="50">
        <f>F28</f>
        <v>0</v>
      </c>
      <c r="K28" s="50">
        <f>J34-J30</f>
        <v>0</v>
      </c>
      <c r="L28" s="51"/>
      <c r="M28" s="51"/>
      <c r="N28" s="51"/>
      <c r="O28" s="50">
        <f>K28</f>
        <v>0</v>
      </c>
      <c r="P28" s="50">
        <f>O34-O30</f>
        <v>0</v>
      </c>
      <c r="Q28" s="51"/>
      <c r="R28" s="51"/>
      <c r="S28" s="50">
        <f>P28</f>
        <v>0</v>
      </c>
      <c r="T28" s="50">
        <f>S34-S30</f>
        <v>0</v>
      </c>
      <c r="U28" s="51"/>
      <c r="V28" s="51"/>
      <c r="W28" s="50">
        <f>T28</f>
        <v>0</v>
      </c>
      <c r="X28" s="50">
        <f>W34-W30</f>
        <v>0</v>
      </c>
      <c r="Y28" s="51"/>
      <c r="Z28" s="51"/>
    </row>
    <row r="29" spans="1:26" ht="15.75" x14ac:dyDescent="0.3">
      <c r="C29" s="5" t="s">
        <v>48</v>
      </c>
      <c r="D29" s="6"/>
      <c r="E29" s="24" t="s">
        <v>49</v>
      </c>
      <c r="F29" s="31"/>
      <c r="G29" s="31"/>
      <c r="H29" s="31"/>
      <c r="I29" s="31"/>
      <c r="J29" s="50">
        <f>SUM(F29:I29)</f>
        <v>0</v>
      </c>
      <c r="K29" s="31"/>
      <c r="L29" s="31"/>
      <c r="M29" s="31"/>
      <c r="N29" s="31"/>
      <c r="O29" s="50">
        <f>SUM(K29:N29)</f>
        <v>0</v>
      </c>
      <c r="P29" s="31"/>
      <c r="Q29" s="31"/>
      <c r="R29" s="31"/>
      <c r="S29" s="50">
        <f>SUM(P29:R29)</f>
        <v>0</v>
      </c>
      <c r="T29" s="31"/>
      <c r="U29" s="31"/>
      <c r="V29" s="31"/>
      <c r="W29" s="50">
        <f>SUM(T29:V29)</f>
        <v>0</v>
      </c>
      <c r="X29" s="31"/>
      <c r="Y29" s="31"/>
      <c r="Z29" s="31"/>
    </row>
    <row r="30" spans="1:26" ht="15.75" x14ac:dyDescent="0.3">
      <c r="C30" s="5" t="s">
        <v>50</v>
      </c>
      <c r="D30" s="6"/>
      <c r="E30" s="24" t="s">
        <v>51</v>
      </c>
      <c r="F30" s="60"/>
      <c r="G30" s="60"/>
      <c r="H30" s="60"/>
      <c r="I30" s="60"/>
      <c r="J30" s="50">
        <f>SUM(F30:I30)</f>
        <v>0</v>
      </c>
      <c r="K30" s="60"/>
      <c r="L30" s="60"/>
      <c r="M30" s="60"/>
      <c r="N30" s="60"/>
      <c r="O30" s="50">
        <f>SUM(K30:N30)</f>
        <v>0</v>
      </c>
      <c r="P30" s="60"/>
      <c r="Q30" s="60"/>
      <c r="R30" s="60"/>
      <c r="S30" s="50">
        <f>SUM(P30:R30)</f>
        <v>0</v>
      </c>
      <c r="T30" s="60"/>
      <c r="U30" s="60"/>
      <c r="V30" s="60"/>
      <c r="W30" s="50">
        <f>SUM(T30:V30)</f>
        <v>0</v>
      </c>
      <c r="X30" s="60"/>
      <c r="Y30" s="60"/>
      <c r="Z30" s="60"/>
    </row>
    <row r="31" spans="1:26" ht="15.75" x14ac:dyDescent="0.3">
      <c r="C31" s="5" t="s">
        <v>52</v>
      </c>
      <c r="D31" s="6" t="s">
        <v>53</v>
      </c>
      <c r="E31" s="61" t="s">
        <v>54</v>
      </c>
      <c r="F31" s="30">
        <f>F28+F29</f>
        <v>0</v>
      </c>
      <c r="G31" s="30">
        <f>G28+G29</f>
        <v>0</v>
      </c>
      <c r="H31" s="30">
        <f t="shared" ref="H31:V31" si="33">H28+H29</f>
        <v>0</v>
      </c>
      <c r="I31" s="30">
        <f t="shared" si="33"/>
        <v>0</v>
      </c>
      <c r="J31" s="50">
        <f>J28+J29</f>
        <v>0</v>
      </c>
      <c r="K31" s="30">
        <f t="shared" si="33"/>
        <v>0</v>
      </c>
      <c r="L31" s="30">
        <f t="shared" si="33"/>
        <v>0</v>
      </c>
      <c r="M31" s="30">
        <f t="shared" si="33"/>
        <v>0</v>
      </c>
      <c r="N31" s="30">
        <f t="shared" si="33"/>
        <v>0</v>
      </c>
      <c r="O31" s="50">
        <f>O28+O29</f>
        <v>0</v>
      </c>
      <c r="P31" s="30">
        <f t="shared" si="33"/>
        <v>0</v>
      </c>
      <c r="Q31" s="30">
        <f t="shared" si="33"/>
        <v>0</v>
      </c>
      <c r="R31" s="30">
        <f t="shared" si="33"/>
        <v>0</v>
      </c>
      <c r="S31" s="50">
        <f>S28+S29</f>
        <v>0</v>
      </c>
      <c r="T31" s="30">
        <f t="shared" si="33"/>
        <v>0</v>
      </c>
      <c r="U31" s="30">
        <f t="shared" si="33"/>
        <v>0</v>
      </c>
      <c r="V31" s="30">
        <f t="shared" si="33"/>
        <v>0</v>
      </c>
      <c r="W31" s="50">
        <f>W28+W29</f>
        <v>0</v>
      </c>
      <c r="X31" s="30">
        <f t="shared" ref="X31:Y31" si="34">X28+X29</f>
        <v>0</v>
      </c>
      <c r="Y31" s="30">
        <f t="shared" si="34"/>
        <v>0</v>
      </c>
      <c r="Z31" s="30">
        <f t="shared" ref="Z31" si="35">Z28+Z29</f>
        <v>0</v>
      </c>
    </row>
    <row r="32" spans="1:26" ht="15.75" x14ac:dyDescent="0.3">
      <c r="C32" s="5" t="s">
        <v>55</v>
      </c>
      <c r="D32" s="6"/>
      <c r="E32" s="24" t="s">
        <v>56</v>
      </c>
      <c r="F32" s="31"/>
      <c r="G32" s="31"/>
      <c r="H32" s="31"/>
      <c r="I32" s="31"/>
      <c r="J32" s="50">
        <f>SUM(F32:I32)</f>
        <v>0</v>
      </c>
      <c r="K32" s="62"/>
      <c r="L32" s="62"/>
      <c r="M32" s="62"/>
      <c r="N32" s="62"/>
      <c r="O32" s="50">
        <f>SUM(K32:N32)</f>
        <v>0</v>
      </c>
      <c r="P32" s="62"/>
      <c r="Q32" s="62"/>
      <c r="R32" s="62"/>
      <c r="S32" s="50">
        <f>SUM(P32:R32)</f>
        <v>0</v>
      </c>
      <c r="T32" s="62"/>
      <c r="U32" s="62"/>
      <c r="V32" s="62"/>
      <c r="W32" s="50">
        <f>SUM(T32:V32)</f>
        <v>0</v>
      </c>
      <c r="X32" s="62"/>
      <c r="Y32" s="62"/>
      <c r="Z32" s="62"/>
    </row>
    <row r="33" spans="1:55" s="15" customFormat="1" ht="15.75" x14ac:dyDescent="0.3">
      <c r="A33" s="10"/>
      <c r="B33" s="10"/>
      <c r="C33" s="111" t="s">
        <v>57</v>
      </c>
      <c r="D33" s="6"/>
      <c r="E33" s="112" t="s">
        <v>58</v>
      </c>
      <c r="F33" s="31"/>
      <c r="G33" s="31"/>
      <c r="H33" s="31"/>
      <c r="I33" s="31"/>
      <c r="J33" s="50">
        <f>SUM(F33:I33)</f>
        <v>0</v>
      </c>
      <c r="K33" s="31"/>
      <c r="L33" s="31"/>
      <c r="M33" s="31"/>
      <c r="N33" s="31"/>
      <c r="O33" s="50">
        <f>SUM(K33:N33)</f>
        <v>0</v>
      </c>
      <c r="P33" s="31"/>
      <c r="Q33" s="31"/>
      <c r="R33" s="31"/>
      <c r="S33" s="50">
        <f>SUM(P33:R33)</f>
        <v>0</v>
      </c>
      <c r="T33" s="31"/>
      <c r="U33" s="31"/>
      <c r="V33" s="31"/>
      <c r="W33" s="50">
        <f>SUM(T33:V33)</f>
        <v>0</v>
      </c>
      <c r="X33" s="31"/>
      <c r="Y33" s="31"/>
      <c r="Z33" s="31"/>
    </row>
    <row r="34" spans="1:55" ht="15.75" x14ac:dyDescent="0.3">
      <c r="C34" s="5" t="s">
        <v>59</v>
      </c>
      <c r="D34" s="6" t="s">
        <v>60</v>
      </c>
      <c r="E34" s="61" t="s">
        <v>61</v>
      </c>
      <c r="F34" s="30">
        <f>(F31-F32-F33)</f>
        <v>0</v>
      </c>
      <c r="G34" s="30">
        <f t="shared" ref="G34:I34" si="36">(G31-G32-G33)</f>
        <v>0</v>
      </c>
      <c r="H34" s="30">
        <f t="shared" si="36"/>
        <v>0</v>
      </c>
      <c r="I34" s="30">
        <f t="shared" si="36"/>
        <v>0</v>
      </c>
      <c r="J34" s="30">
        <f>(J31-J32-J33)</f>
        <v>0</v>
      </c>
      <c r="K34" s="30">
        <f t="shared" ref="K34:W34" si="37">(K31-K32-K33)</f>
        <v>0</v>
      </c>
      <c r="L34" s="30">
        <f t="shared" si="37"/>
        <v>0</v>
      </c>
      <c r="M34" s="30">
        <f t="shared" si="37"/>
        <v>0</v>
      </c>
      <c r="N34" s="30">
        <f t="shared" si="37"/>
        <v>0</v>
      </c>
      <c r="O34" s="30">
        <f t="shared" si="37"/>
        <v>0</v>
      </c>
      <c r="P34" s="30">
        <f t="shared" si="37"/>
        <v>0</v>
      </c>
      <c r="Q34" s="30">
        <f t="shared" si="37"/>
        <v>0</v>
      </c>
      <c r="R34" s="30">
        <f t="shared" si="37"/>
        <v>0</v>
      </c>
      <c r="S34" s="50">
        <f t="shared" si="37"/>
        <v>0</v>
      </c>
      <c r="T34" s="30">
        <f t="shared" si="37"/>
        <v>0</v>
      </c>
      <c r="U34" s="30">
        <f t="shared" si="37"/>
        <v>0</v>
      </c>
      <c r="V34" s="30">
        <f t="shared" si="37"/>
        <v>0</v>
      </c>
      <c r="W34" s="50">
        <f t="shared" si="37"/>
        <v>0</v>
      </c>
      <c r="X34" s="30">
        <f t="shared" ref="X34:Y34" si="38">(X31-X32-X33)</f>
        <v>0</v>
      </c>
      <c r="Y34" s="30">
        <f t="shared" si="38"/>
        <v>0</v>
      </c>
      <c r="Z34" s="30">
        <f t="shared" ref="Z34" si="39">(Z31-Z32-Z33)</f>
        <v>0</v>
      </c>
    </row>
    <row r="35" spans="1:55" ht="15.75" x14ac:dyDescent="0.3">
      <c r="C35" s="5" t="s">
        <v>62</v>
      </c>
      <c r="D35" s="6"/>
      <c r="E35" s="42" t="s">
        <v>63</v>
      </c>
      <c r="F35" s="31"/>
      <c r="G35" s="31"/>
      <c r="H35" s="31"/>
      <c r="I35" s="31"/>
      <c r="J35" s="106">
        <f>SUM(F35:I35)</f>
        <v>0</v>
      </c>
      <c r="K35" s="62"/>
      <c r="L35" s="62"/>
      <c r="M35" s="62"/>
      <c r="N35" s="62"/>
      <c r="O35" s="106">
        <f>SUM(K35:N35)</f>
        <v>0</v>
      </c>
      <c r="P35" s="62"/>
      <c r="Q35" s="62"/>
      <c r="R35" s="62"/>
      <c r="S35" s="50">
        <f>SUM(P35:R35)</f>
        <v>0</v>
      </c>
      <c r="T35" s="62"/>
      <c r="U35" s="62"/>
      <c r="V35" s="62"/>
      <c r="W35" s="106">
        <f>SUM(T35:V35)</f>
        <v>0</v>
      </c>
      <c r="X35" s="62"/>
      <c r="Y35" s="62"/>
      <c r="Z35" s="62"/>
    </row>
    <row r="36" spans="1:55" x14ac:dyDescent="0.25">
      <c r="C36" s="5" t="s">
        <v>64</v>
      </c>
      <c r="D36" s="6"/>
      <c r="E36" s="42" t="s">
        <v>65</v>
      </c>
      <c r="F36" s="31"/>
      <c r="G36" s="31"/>
      <c r="H36" s="31"/>
      <c r="I36" s="31"/>
      <c r="J36" s="106">
        <f>SUM(F36:I36)</f>
        <v>0</v>
      </c>
      <c r="K36" s="62"/>
      <c r="L36" s="62"/>
      <c r="M36" s="62"/>
      <c r="N36" s="62"/>
      <c r="O36" s="106">
        <f t="shared" ref="O36:O37" si="40">SUM(K36:N36)</f>
        <v>0</v>
      </c>
      <c r="P36" s="62"/>
      <c r="Q36" s="62"/>
      <c r="R36" s="62"/>
      <c r="S36" s="106">
        <f t="shared" ref="S36:S37" si="41">SUM(P36:R36)</f>
        <v>0</v>
      </c>
      <c r="T36" s="62"/>
      <c r="U36" s="62"/>
      <c r="V36" s="62"/>
      <c r="W36" s="106">
        <f t="shared" ref="W36:W37" si="42">SUM(T36:V36)</f>
        <v>0</v>
      </c>
      <c r="X36" s="62"/>
      <c r="Y36" s="62"/>
      <c r="Z36" s="62"/>
    </row>
    <row r="37" spans="1:55" ht="15.75" thickBot="1" x14ac:dyDescent="0.3">
      <c r="C37" s="5" t="s">
        <v>66</v>
      </c>
      <c r="D37" s="6"/>
      <c r="E37" s="42" t="s">
        <v>67</v>
      </c>
      <c r="F37" s="31"/>
      <c r="G37" s="31"/>
      <c r="H37" s="31"/>
      <c r="I37" s="31"/>
      <c r="J37" s="106">
        <f>SUM(F37:I37)</f>
        <v>0</v>
      </c>
      <c r="K37" s="62"/>
      <c r="L37" s="62"/>
      <c r="M37" s="62"/>
      <c r="N37" s="62"/>
      <c r="O37" s="106">
        <f t="shared" si="40"/>
        <v>0</v>
      </c>
      <c r="P37" s="62"/>
      <c r="Q37" s="62"/>
      <c r="R37" s="62"/>
      <c r="S37" s="106">
        <f t="shared" si="41"/>
        <v>0</v>
      </c>
      <c r="T37" s="62"/>
      <c r="U37" s="62"/>
      <c r="V37" s="62"/>
      <c r="W37" s="106">
        <f t="shared" si="42"/>
        <v>0</v>
      </c>
      <c r="X37" s="62"/>
      <c r="Y37" s="62"/>
      <c r="Z37" s="62"/>
    </row>
    <row r="38" spans="1:55" ht="15.75" thickBot="1" x14ac:dyDescent="0.3">
      <c r="C38" s="55"/>
      <c r="D38" s="63"/>
      <c r="E38" s="64" t="s">
        <v>68</v>
      </c>
      <c r="F38" s="65"/>
      <c r="G38" s="65"/>
      <c r="H38" s="65"/>
      <c r="I38" s="65"/>
      <c r="J38" s="65"/>
      <c r="K38" s="65"/>
      <c r="L38" s="65"/>
      <c r="M38" s="65"/>
      <c r="N38" s="65"/>
      <c r="O38" s="65"/>
      <c r="P38" s="65"/>
      <c r="Q38" s="65"/>
      <c r="R38" s="65"/>
      <c r="S38" s="65"/>
      <c r="T38" s="65"/>
      <c r="U38" s="65"/>
      <c r="V38" s="65"/>
      <c r="W38" s="65"/>
      <c r="X38" s="65"/>
      <c r="Y38" s="65"/>
      <c r="Z38" s="65"/>
    </row>
    <row r="39" spans="1:55" ht="15.75" thickBot="1" x14ac:dyDescent="0.3">
      <c r="C39" s="52" t="s">
        <v>69</v>
      </c>
      <c r="D39" s="58"/>
      <c r="E39" s="66" t="s">
        <v>102</v>
      </c>
      <c r="F39" s="46"/>
      <c r="G39" s="46"/>
      <c r="H39" s="46"/>
      <c r="I39" s="46"/>
      <c r="J39" s="105">
        <f>SUM(F39:I39)</f>
        <v>0</v>
      </c>
      <c r="K39" s="46"/>
      <c r="L39" s="46"/>
      <c r="M39" s="46"/>
      <c r="N39" s="46"/>
      <c r="O39" s="105">
        <f>SUM(K39:N39)</f>
        <v>0</v>
      </c>
      <c r="P39" s="46"/>
      <c r="Q39" s="46"/>
      <c r="R39" s="46"/>
      <c r="S39" s="105">
        <f>SUM(P39:R39)</f>
        <v>0</v>
      </c>
      <c r="T39" s="46"/>
      <c r="U39" s="46"/>
      <c r="V39" s="46"/>
      <c r="W39" s="105">
        <f>SUM(T39:V39)</f>
        <v>0</v>
      </c>
      <c r="X39" s="46"/>
      <c r="Y39" s="46"/>
      <c r="Z39" s="46"/>
    </row>
    <row r="40" spans="1:55" ht="15.75" thickBot="1" x14ac:dyDescent="0.3">
      <c r="C40" s="55"/>
      <c r="D40" s="63"/>
      <c r="E40" s="64" t="s">
        <v>70</v>
      </c>
      <c r="F40" s="65"/>
      <c r="G40" s="65"/>
      <c r="H40" s="65"/>
      <c r="I40" s="65"/>
      <c r="J40" s="65"/>
      <c r="K40" s="65"/>
      <c r="L40" s="65"/>
      <c r="M40" s="65"/>
      <c r="N40" s="65"/>
      <c r="O40" s="65"/>
      <c r="P40" s="65"/>
      <c r="Q40" s="65"/>
      <c r="R40" s="65"/>
      <c r="S40" s="65"/>
      <c r="T40" s="65"/>
      <c r="U40" s="65"/>
      <c r="V40" s="65"/>
      <c r="W40" s="65"/>
      <c r="X40" s="65"/>
      <c r="Y40" s="65"/>
      <c r="Z40" s="65"/>
    </row>
    <row r="41" spans="1:55" s="68" customFormat="1" ht="15.75" x14ac:dyDescent="0.3">
      <c r="A41" s="1"/>
      <c r="B41" s="1"/>
      <c r="C41" s="34" t="s">
        <v>71</v>
      </c>
      <c r="D41" s="20" t="s">
        <v>72</v>
      </c>
      <c r="E41" s="113" t="s">
        <v>101</v>
      </c>
      <c r="F41" s="67">
        <f>(F25+F32)-(F33)-(F30)</f>
        <v>0</v>
      </c>
      <c r="G41" s="67">
        <f t="shared" ref="G41:W41" si="43">(G25+G32)-(G33)-(G30)</f>
        <v>0</v>
      </c>
      <c r="H41" s="67">
        <f t="shared" si="43"/>
        <v>0</v>
      </c>
      <c r="I41" s="67">
        <f t="shared" si="43"/>
        <v>0</v>
      </c>
      <c r="J41" s="67">
        <f t="shared" si="43"/>
        <v>0</v>
      </c>
      <c r="K41" s="67">
        <f t="shared" si="43"/>
        <v>0</v>
      </c>
      <c r="L41" s="67">
        <f t="shared" si="43"/>
        <v>0</v>
      </c>
      <c r="M41" s="67">
        <f t="shared" si="43"/>
        <v>0</v>
      </c>
      <c r="N41" s="67">
        <f t="shared" si="43"/>
        <v>0</v>
      </c>
      <c r="O41" s="67">
        <f t="shared" si="43"/>
        <v>0</v>
      </c>
      <c r="P41" s="67">
        <f t="shared" si="43"/>
        <v>0</v>
      </c>
      <c r="Q41" s="67">
        <f t="shared" si="43"/>
        <v>0</v>
      </c>
      <c r="R41" s="67">
        <f t="shared" si="43"/>
        <v>0</v>
      </c>
      <c r="S41" s="67">
        <f t="shared" si="43"/>
        <v>0</v>
      </c>
      <c r="T41" s="67">
        <f t="shared" si="43"/>
        <v>0</v>
      </c>
      <c r="U41" s="67">
        <f t="shared" si="43"/>
        <v>0</v>
      </c>
      <c r="V41" s="67">
        <f t="shared" si="43"/>
        <v>0</v>
      </c>
      <c r="W41" s="67">
        <f t="shared" si="43"/>
        <v>0</v>
      </c>
      <c r="X41" s="67">
        <f t="shared" ref="X41:Y41" si="44">(X25+X32)-(X33)-(X30)</f>
        <v>0</v>
      </c>
      <c r="Y41" s="67">
        <f t="shared" si="44"/>
        <v>0</v>
      </c>
      <c r="Z41" s="67">
        <f t="shared" ref="Z41" si="45">(Z25+Z32)-(Z33)-(Z30)</f>
        <v>0</v>
      </c>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row>
    <row r="42" spans="1:55" x14ac:dyDescent="0.25">
      <c r="C42" s="5" t="s">
        <v>73</v>
      </c>
      <c r="D42" s="6" t="s">
        <v>74</v>
      </c>
      <c r="E42" s="114" t="s">
        <v>75</v>
      </c>
      <c r="F42" s="98" t="e">
        <f>((F19+F32-F33-F30)/F7)</f>
        <v>#DIV/0!</v>
      </c>
      <c r="G42" s="98" t="e">
        <f t="shared" ref="G42:I42" si="46">((G19+G32-G33-G30)/G7)</f>
        <v>#DIV/0!</v>
      </c>
      <c r="H42" s="98" t="e">
        <f t="shared" si="46"/>
        <v>#DIV/0!</v>
      </c>
      <c r="I42" s="98" t="e">
        <f t="shared" si="46"/>
        <v>#DIV/0!</v>
      </c>
      <c r="J42" s="98" t="e">
        <f>((J19+J32-J33-J30)/J7)</f>
        <v>#DIV/0!</v>
      </c>
      <c r="K42" s="98" t="e">
        <f t="shared" ref="K42:W42" si="47">((K19+K32-K33-K30)/K7)</f>
        <v>#DIV/0!</v>
      </c>
      <c r="L42" s="98" t="e">
        <f t="shared" si="47"/>
        <v>#DIV/0!</v>
      </c>
      <c r="M42" s="98" t="e">
        <f t="shared" si="47"/>
        <v>#DIV/0!</v>
      </c>
      <c r="N42" s="98" t="e">
        <f t="shared" si="47"/>
        <v>#DIV/0!</v>
      </c>
      <c r="O42" s="98" t="e">
        <f>((O19+O32-O33-O30)/O7)</f>
        <v>#DIV/0!</v>
      </c>
      <c r="P42" s="98" t="e">
        <f t="shared" si="47"/>
        <v>#DIV/0!</v>
      </c>
      <c r="Q42" s="98" t="e">
        <f t="shared" si="47"/>
        <v>#DIV/0!</v>
      </c>
      <c r="R42" s="98" t="e">
        <f t="shared" si="47"/>
        <v>#DIV/0!</v>
      </c>
      <c r="S42" s="98" t="e">
        <f t="shared" si="47"/>
        <v>#DIV/0!</v>
      </c>
      <c r="T42" s="98" t="e">
        <f t="shared" si="47"/>
        <v>#DIV/0!</v>
      </c>
      <c r="U42" s="98" t="e">
        <f t="shared" si="47"/>
        <v>#DIV/0!</v>
      </c>
      <c r="V42" s="98" t="e">
        <f t="shared" si="47"/>
        <v>#DIV/0!</v>
      </c>
      <c r="W42" s="98" t="e">
        <f t="shared" si="47"/>
        <v>#DIV/0!</v>
      </c>
      <c r="X42" s="98" t="e">
        <f t="shared" ref="X42:Y42" si="48">((X19+X32-X33-X30)/X7)</f>
        <v>#DIV/0!</v>
      </c>
      <c r="Y42" s="98" t="e">
        <f t="shared" si="48"/>
        <v>#DIV/0!</v>
      </c>
      <c r="Z42" s="98" t="e">
        <f t="shared" ref="Z42" si="49">((Z19+Z32-Z33-Z30)/Z7)</f>
        <v>#DIV/0!</v>
      </c>
    </row>
    <row r="43" spans="1:55" ht="15.75" x14ac:dyDescent="0.3">
      <c r="C43" s="69"/>
      <c r="D43" s="70"/>
      <c r="E43" s="71"/>
      <c r="F43" s="71"/>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row>
    <row r="44" spans="1:55" ht="19.5" x14ac:dyDescent="0.3">
      <c r="C44" s="101" t="s">
        <v>103</v>
      </c>
      <c r="D44" s="73"/>
      <c r="E44" s="73"/>
      <c r="F44" s="73"/>
      <c r="G44" s="73"/>
      <c r="H44" s="73"/>
      <c r="I44" s="73"/>
      <c r="J44" s="73"/>
      <c r="K44" s="73"/>
      <c r="L44" s="73"/>
      <c r="M44" s="73"/>
      <c r="N44" s="73"/>
      <c r="O44" s="73"/>
      <c r="P44" s="73"/>
      <c r="Q44" s="73"/>
    </row>
    <row r="45" spans="1:55" ht="6" customHeight="1" x14ac:dyDescent="0.25">
      <c r="C45" s="134"/>
      <c r="D45" s="134"/>
      <c r="E45" s="134"/>
      <c r="F45" s="134"/>
      <c r="G45" s="134"/>
      <c r="H45" s="134"/>
      <c r="I45" s="134"/>
      <c r="J45" s="134"/>
      <c r="K45" s="134"/>
      <c r="L45" s="134"/>
      <c r="M45" s="134"/>
      <c r="N45" s="134"/>
      <c r="O45" s="134"/>
      <c r="P45" s="134"/>
      <c r="Q45" s="134"/>
    </row>
    <row r="46" spans="1:55" hidden="1" x14ac:dyDescent="0.25"/>
    <row r="47" spans="1:55" hidden="1" x14ac:dyDescent="0.25"/>
    <row r="48" spans="1:55" hidden="1" x14ac:dyDescent="0.25">
      <c r="D48" s="74"/>
    </row>
    <row r="49" hidden="1" x14ac:dyDescent="0.25"/>
    <row r="50" hidden="1" x14ac:dyDescent="0.25"/>
    <row r="51" ht="6" customHeight="1" x14ac:dyDescent="0.25"/>
    <row r="52" hidden="1" x14ac:dyDescent="0.25"/>
    <row r="53" hidden="1" x14ac:dyDescent="0.25"/>
    <row r="54" hidden="1" x14ac:dyDescent="0.25"/>
    <row r="55" hidden="1" x14ac:dyDescent="0.25"/>
    <row r="56" ht="11.25" customHeight="1" x14ac:dyDescent="0.25"/>
    <row r="57" ht="2.25" hidden="1" customHeight="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t="1.5" hidden="1" customHeight="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sheetData>
  <mergeCells count="1">
    <mergeCell ref="C45:Q45"/>
  </mergeCells>
  <phoneticPr fontId="30" type="noConversion"/>
  <printOptions horizontalCentered="1"/>
  <pageMargins left="0.25" right="0.25" top="0.5" bottom="0.75" header="0" footer="0.5"/>
  <pageSetup paperSize="3" scale="60" fitToHeight="0" orientation="landscape" horizontalDpi="72" verticalDpi="72" r:id="rId1"/>
  <headerFooter>
    <oddHeader xml:space="preserve">&amp;L&amp;"Arial,Bold"&amp;16Renewable Net Short Calculations - RPS Procurement Plans&amp;C
</oddHeader>
    <oddFooter xml:space="preserve">&amp;L
</oddFooter>
  </headerFooter>
  <ignoredErrors>
    <ignoredError sqref="J31 J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RNS Calculations</vt:lpstr>
      <vt:lpstr>'RNS Calculations'!Print_Area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Amanda</dc:creator>
  <cp:lastModifiedBy>Knierim, Christian</cp:lastModifiedBy>
  <cp:lastPrinted>2023-06-28T19:55:55Z</cp:lastPrinted>
  <dcterms:created xsi:type="dcterms:W3CDTF">2018-06-26T23:01:20Z</dcterms:created>
  <dcterms:modified xsi:type="dcterms:W3CDTF">2023-06-28T19:57:52Z</dcterms:modified>
</cp:coreProperties>
</file>