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0" yWindow="150" windowWidth="22980" windowHeight="9795" activeTab="1"/>
  </bookViews>
  <sheets>
    <sheet name="%drop by quarter reserved" sheetId="6" r:id="rId1"/>
    <sheet name="%drop by quarter dropped" sheetId="5" r:id="rId2"/>
    <sheet name="Full Dropout Table" sheetId="1" r:id="rId3"/>
  </sheets>
  <calcPr calcId="145621"/>
</workbook>
</file>

<file path=xl/calcChain.xml><?xml version="1.0" encoding="utf-8"?>
<calcChain xmlns="http://schemas.openxmlformats.org/spreadsheetml/2006/main">
  <c r="CU11" i="1" l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CU10" i="1"/>
  <c r="CM10" i="1"/>
  <c r="CE10" i="1"/>
  <c r="BW10" i="1"/>
  <c r="BO10" i="1"/>
  <c r="BG10" i="1"/>
  <c r="AY10" i="1"/>
  <c r="AQ10" i="1"/>
  <c r="AI10" i="1"/>
  <c r="AA10" i="1"/>
  <c r="S10" i="1"/>
  <c r="K10" i="1"/>
  <c r="CQ10" i="1"/>
  <c r="CI10" i="1"/>
  <c r="CA10" i="1"/>
  <c r="BS10" i="1"/>
  <c r="BK10" i="1"/>
  <c r="BC10" i="1"/>
  <c r="AU10" i="1"/>
  <c r="AM10" i="1"/>
  <c r="AE10" i="1"/>
  <c r="W10" i="1"/>
  <c r="O10" i="1"/>
  <c r="CN38" i="1"/>
  <c r="CO38" i="1"/>
  <c r="CP38" i="1"/>
  <c r="CP42" i="1" s="1"/>
  <c r="CR38" i="1"/>
  <c r="CT38" i="1"/>
  <c r="CN39" i="1"/>
  <c r="CO39" i="1"/>
  <c r="CP39" i="1"/>
  <c r="CR39" i="1"/>
  <c r="CT39" i="1"/>
  <c r="CN40" i="1"/>
  <c r="CO40" i="1"/>
  <c r="CP40" i="1"/>
  <c r="CR40" i="1"/>
  <c r="CT40" i="1"/>
  <c r="CN41" i="1"/>
  <c r="CO41" i="1"/>
  <c r="CP41" i="1"/>
  <c r="CR41" i="1"/>
  <c r="CT41" i="1"/>
  <c r="BH38" i="1"/>
  <c r="BH42" i="1" s="1"/>
  <c r="BI38" i="1"/>
  <c r="BJ38" i="1"/>
  <c r="BL38" i="1"/>
  <c r="BM38" i="1"/>
  <c r="BN38" i="1"/>
  <c r="BN42" i="1" s="1"/>
  <c r="BH39" i="1"/>
  <c r="BI39" i="1"/>
  <c r="BJ39" i="1"/>
  <c r="BL39" i="1"/>
  <c r="BM39" i="1"/>
  <c r="BN39" i="1"/>
  <c r="BH40" i="1"/>
  <c r="BI40" i="1"/>
  <c r="BJ40" i="1"/>
  <c r="BL40" i="1"/>
  <c r="BM40" i="1"/>
  <c r="BN40" i="1"/>
  <c r="BH41" i="1"/>
  <c r="BI41" i="1"/>
  <c r="BJ41" i="1"/>
  <c r="BL41" i="1"/>
  <c r="BM41" i="1"/>
  <c r="BN41" i="1"/>
  <c r="AB38" i="1"/>
  <c r="AC38" i="1"/>
  <c r="AD38" i="1"/>
  <c r="AD42" i="1" s="1"/>
  <c r="AF38" i="1"/>
  <c r="AF42" i="1" s="1"/>
  <c r="AG38" i="1"/>
  <c r="AG42" i="1" s="1"/>
  <c r="AH38" i="1"/>
  <c r="AB39" i="1"/>
  <c r="AC39" i="1"/>
  <c r="AD39" i="1"/>
  <c r="AF39" i="1"/>
  <c r="AG39" i="1"/>
  <c r="AH39" i="1"/>
  <c r="AB40" i="1"/>
  <c r="AC40" i="1"/>
  <c r="AD40" i="1"/>
  <c r="AF40" i="1"/>
  <c r="AG40" i="1"/>
  <c r="AH40" i="1"/>
  <c r="AB41" i="1"/>
  <c r="AC41" i="1"/>
  <c r="AD41" i="1"/>
  <c r="AF41" i="1"/>
  <c r="AG41" i="1"/>
  <c r="AH41" i="1"/>
  <c r="CT42" i="1"/>
  <c r="CS42" i="1"/>
  <c r="CO42" i="1"/>
  <c r="CL42" i="1"/>
  <c r="CK42" i="1"/>
  <c r="CJ42" i="1"/>
  <c r="CH42" i="1"/>
  <c r="CG42" i="1"/>
  <c r="CF42" i="1"/>
  <c r="CD42" i="1"/>
  <c r="CC42" i="1"/>
  <c r="CB42" i="1"/>
  <c r="BZ42" i="1"/>
  <c r="BY42" i="1"/>
  <c r="BX42" i="1"/>
  <c r="BV42" i="1"/>
  <c r="BU42" i="1"/>
  <c r="BT42" i="1"/>
  <c r="BR42" i="1"/>
  <c r="BQ42" i="1"/>
  <c r="BP42" i="1"/>
  <c r="BM42" i="1"/>
  <c r="BL42" i="1"/>
  <c r="BJ42" i="1"/>
  <c r="BI42" i="1"/>
  <c r="BF42" i="1"/>
  <c r="BE42" i="1"/>
  <c r="BD42" i="1"/>
  <c r="BB42" i="1"/>
  <c r="BA42" i="1"/>
  <c r="AZ42" i="1"/>
  <c r="AX42" i="1"/>
  <c r="AW42" i="1"/>
  <c r="AV42" i="1"/>
  <c r="AT42" i="1"/>
  <c r="AS42" i="1"/>
  <c r="AR42" i="1"/>
  <c r="AP42" i="1"/>
  <c r="AO42" i="1"/>
  <c r="AN42" i="1"/>
  <c r="AL42" i="1"/>
  <c r="AK42" i="1"/>
  <c r="AJ42" i="1"/>
  <c r="AH42" i="1"/>
  <c r="AC42" i="1"/>
  <c r="AB42" i="1"/>
  <c r="Z42" i="1"/>
  <c r="Y42" i="1"/>
  <c r="X42" i="1"/>
  <c r="V42" i="1"/>
  <c r="U42" i="1"/>
  <c r="T42" i="1"/>
  <c r="R42" i="1"/>
  <c r="Q42" i="1"/>
  <c r="P42" i="1"/>
  <c r="N42" i="1"/>
  <c r="M42" i="1"/>
  <c r="L42" i="1"/>
  <c r="J42" i="1"/>
  <c r="I42" i="1"/>
  <c r="H42" i="1"/>
  <c r="F42" i="1"/>
  <c r="E42" i="1"/>
  <c r="D42" i="1"/>
  <c r="G10" i="1"/>
  <c r="CN42" i="1" l="1"/>
  <c r="CR42" i="1"/>
  <c r="AG37" i="1"/>
  <c r="AG36" i="1"/>
  <c r="AG34" i="1"/>
  <c r="AF34" i="1"/>
  <c r="AF35" i="1"/>
  <c r="AH11" i="1" l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10" i="1"/>
  <c r="CN34" i="1"/>
  <c r="CO34" i="1"/>
  <c r="CP34" i="1"/>
  <c r="CR34" i="1"/>
  <c r="CS34" i="1"/>
  <c r="CT34" i="1"/>
  <c r="CN35" i="1"/>
  <c r="CO35" i="1"/>
  <c r="CP35" i="1"/>
  <c r="CR35" i="1"/>
  <c r="CS35" i="1"/>
  <c r="CT35" i="1"/>
  <c r="CN36" i="1"/>
  <c r="CO36" i="1"/>
  <c r="CP36" i="1"/>
  <c r="CR36" i="1"/>
  <c r="CT36" i="1"/>
  <c r="CN37" i="1"/>
  <c r="CO37" i="1"/>
  <c r="CP37" i="1"/>
  <c r="CR37" i="1"/>
  <c r="CT37" i="1"/>
  <c r="BH34" i="1"/>
  <c r="BI34" i="1"/>
  <c r="BJ34" i="1"/>
  <c r="BL34" i="1"/>
  <c r="BM34" i="1"/>
  <c r="BN34" i="1"/>
  <c r="BH35" i="1"/>
  <c r="BI35" i="1"/>
  <c r="BJ35" i="1"/>
  <c r="BL35" i="1"/>
  <c r="BM35" i="1"/>
  <c r="BN35" i="1"/>
  <c r="BH36" i="1"/>
  <c r="BI36" i="1"/>
  <c r="BJ36" i="1"/>
  <c r="BL36" i="1"/>
  <c r="BN36" i="1"/>
  <c r="BH37" i="1"/>
  <c r="BI37" i="1"/>
  <c r="BJ37" i="1"/>
  <c r="BL37" i="1"/>
  <c r="BM37" i="1"/>
  <c r="BN37" i="1"/>
  <c r="AB34" i="1"/>
  <c r="AC34" i="1"/>
  <c r="AD34" i="1"/>
  <c r="AB35" i="1"/>
  <c r="AC35" i="1"/>
  <c r="AD35" i="1"/>
  <c r="AB36" i="1"/>
  <c r="AC36" i="1"/>
  <c r="AD36" i="1"/>
  <c r="AF36" i="1"/>
  <c r="AB37" i="1"/>
  <c r="AC37" i="1"/>
  <c r="AD37" i="1"/>
  <c r="AF37" i="1"/>
  <c r="CT11" i="1" l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8" i="1"/>
  <c r="CS29" i="1"/>
  <c r="CS30" i="1"/>
  <c r="CS31" i="1"/>
  <c r="CS32" i="1"/>
  <c r="CS33" i="1"/>
  <c r="CS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10" i="1"/>
  <c r="AG11" i="1"/>
  <c r="AG12" i="1"/>
  <c r="AG13" i="1"/>
  <c r="AG14" i="1"/>
  <c r="AG15" i="1"/>
  <c r="AG16" i="1"/>
  <c r="AG17" i="1"/>
  <c r="AG18" i="1"/>
  <c r="AG20" i="1"/>
  <c r="AG21" i="1"/>
  <c r="AG22" i="1"/>
  <c r="AG23" i="1"/>
  <c r="AG24" i="1"/>
  <c r="AG25" i="1"/>
  <c r="AG28" i="1"/>
  <c r="AG29" i="1"/>
  <c r="AG30" i="1"/>
  <c r="AG32" i="1"/>
  <c r="AG33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</calcChain>
</file>

<file path=xl/sharedStrings.xml><?xml version="1.0" encoding="utf-8"?>
<sst xmlns="http://schemas.openxmlformats.org/spreadsheetml/2006/main" count="275" uniqueCount="34">
  <si>
    <t>SCE</t>
  </si>
  <si>
    <t>PG&amp;E</t>
  </si>
  <si>
    <t>Residential</t>
  </si>
  <si>
    <t>Non-Residential</t>
  </si>
  <si>
    <t>Commercial</t>
  </si>
  <si>
    <t>Gov't / Non-Profit</t>
  </si>
  <si>
    <t>Total Non-Res</t>
  </si>
  <si>
    <t># of projects</t>
  </si>
  <si>
    <t>MWc</t>
  </si>
  <si>
    <t>%drop by quarter dropped out</t>
  </si>
  <si>
    <t>MWr</t>
  </si>
  <si>
    <t>%drop by quarter reserved</t>
  </si>
  <si>
    <t>Q1</t>
  </si>
  <si>
    <t>Q2</t>
  </si>
  <si>
    <t>Q3</t>
  </si>
  <si>
    <t>Q4</t>
  </si>
  <si>
    <r>
      <t>MWd</t>
    </r>
    <r>
      <rPr>
        <vertAlign val="superscript"/>
        <sz val="11"/>
        <color theme="1"/>
        <rFont val="Calibri"/>
        <family val="2"/>
      </rPr>
      <t>1</t>
    </r>
  </si>
  <si>
    <r>
      <t># of projects</t>
    </r>
    <r>
      <rPr>
        <vertAlign val="superscript"/>
        <sz val="11"/>
        <color theme="1"/>
        <rFont val="Calibri"/>
        <family val="2"/>
      </rPr>
      <t>2</t>
    </r>
  </si>
  <si>
    <r>
      <t>MWc</t>
    </r>
    <r>
      <rPr>
        <vertAlign val="superscript"/>
        <sz val="11"/>
        <color theme="1"/>
        <rFont val="Calibri"/>
        <family val="2"/>
      </rPr>
      <t>3</t>
    </r>
  </si>
  <si>
    <r>
      <t>MWd</t>
    </r>
    <r>
      <rPr>
        <vertAlign val="superscript"/>
        <sz val="11"/>
        <color theme="1"/>
        <rFont val="Calibri"/>
        <family val="2"/>
      </rPr>
      <t>2</t>
    </r>
  </si>
  <si>
    <r>
      <t>MWr</t>
    </r>
    <r>
      <rPr>
        <vertAlign val="superscript"/>
        <sz val="11"/>
        <color theme="1"/>
        <rFont val="Calibri"/>
        <family val="2"/>
      </rPr>
      <t>4</t>
    </r>
  </si>
  <si>
    <t>MWd defined as MW dropped by reserved date</t>
  </si>
  <si>
    <t>MWd defined as MW dropped by drop date</t>
  </si>
  <si>
    <t>MWc defined as MW completed by completed date</t>
  </si>
  <si>
    <t>MWr defined as MW reserved by reserved date</t>
  </si>
  <si>
    <t>Year/ Quarter</t>
  </si>
  <si>
    <t>Total</t>
  </si>
  <si>
    <r>
      <t>MWd</t>
    </r>
    <r>
      <rPr>
        <vertAlign val="superscript"/>
        <sz val="11"/>
        <color theme="0"/>
        <rFont val="Calibri"/>
        <family val="2"/>
      </rPr>
      <t>1</t>
    </r>
  </si>
  <si>
    <t>%drop by quarter dropped out (blue) uses the Working Data Set from 12/31/2014</t>
  </si>
  <si>
    <t>%drop by quarter reserved (green) uses the Working Data Set from 3/31/2015</t>
  </si>
  <si>
    <t>%drop by quarter dropped out uses the Working Data Set from 12/31/2014</t>
  </si>
  <si>
    <t>%drop by quarter reserved  uses the Working Data Set from 3/31/2015</t>
  </si>
  <si>
    <t/>
  </si>
  <si>
    <t>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</si>
</sst>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0"/>
      <name val="Calibri"/>
      <family val="2"/>
    </font>
    <font>
      <vertAlign val="superscript"/>
      <sz val="11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23" applyNumberFormat="0" applyAlignment="0" applyProtection="0"/>
    <xf numFmtId="0" fontId="15" fillId="13" borderId="24" applyNumberFormat="0" applyAlignment="0" applyProtection="0"/>
    <xf numFmtId="0" fontId="16" fillId="13" borderId="23" applyNumberFormat="0" applyAlignment="0" applyProtection="0"/>
    <xf numFmtId="0" fontId="17" fillId="0" borderId="25" applyNumberFormat="0" applyFill="0" applyAlignment="0" applyProtection="0"/>
    <xf numFmtId="0" fontId="18" fillId="14" borderId="26" applyNumberFormat="0" applyAlignment="0" applyProtection="0"/>
    <xf numFmtId="0" fontId="19" fillId="0" borderId="0" applyNumberFormat="0" applyFill="0" applyBorder="0" applyAlignment="0" applyProtection="0"/>
    <xf numFmtId="0" fontId="1" fillId="15" borderId="27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28" applyNumberFormat="0" applyFill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</cellStyleXfs>
  <cellXfs count="145">
    <xf numFmtId="0" fontId="0" fillId="0" borderId="0" xfId="0"/>
    <xf numFmtId="0" fontId="3" fillId="0" borderId="0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2" fontId="3" fillId="0" borderId="4" xfId="0" applyNumberFormat="1" applyFont="1" applyFill="1" applyBorder="1"/>
    <xf numFmtId="2" fontId="3" fillId="0" borderId="5" xfId="0" applyNumberFormat="1" applyFont="1" applyFill="1" applyBorder="1"/>
    <xf numFmtId="2" fontId="3" fillId="0" borderId="0" xfId="0" applyNumberFormat="1" applyFont="1" applyFill="1" applyBorder="1"/>
    <xf numFmtId="2" fontId="3" fillId="0" borderId="0" xfId="1" applyNumberFormat="1" applyFont="1" applyFill="1" applyBorder="1"/>
    <xf numFmtId="0" fontId="0" fillId="0" borderId="0" xfId="0" applyBorder="1"/>
    <xf numFmtId="0" fontId="3" fillId="0" borderId="19" xfId="0" applyFont="1" applyFill="1" applyBorder="1"/>
    <xf numFmtId="2" fontId="3" fillId="0" borderId="19" xfId="0" applyNumberFormat="1" applyFont="1" applyFill="1" applyBorder="1"/>
    <xf numFmtId="2" fontId="0" fillId="0" borderId="0" xfId="0" applyNumberFormat="1"/>
    <xf numFmtId="9" fontId="3" fillId="0" borderId="5" xfId="1" applyFont="1" applyFill="1" applyBorder="1"/>
    <xf numFmtId="9" fontId="3" fillId="0" borderId="0" xfId="1" applyFont="1" applyFill="1" applyBorder="1"/>
    <xf numFmtId="9" fontId="3" fillId="0" borderId="6" xfId="1" applyFont="1" applyFill="1" applyBorder="1"/>
    <xf numFmtId="0" fontId="3" fillId="5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1" fontId="3" fillId="0" borderId="0" xfId="0" applyNumberFormat="1" applyFont="1" applyFill="1" applyBorder="1"/>
    <xf numFmtId="9" fontId="3" fillId="0" borderId="18" xfId="1" applyFont="1" applyFill="1" applyBorder="1"/>
    <xf numFmtId="0" fontId="2" fillId="0" borderId="0" xfId="0" applyFont="1"/>
    <xf numFmtId="0" fontId="3" fillId="0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0" fillId="8" borderId="0" xfId="0" applyFill="1"/>
    <xf numFmtId="2" fontId="0" fillId="0" borderId="0" xfId="0" applyNumberFormat="1" applyFill="1" applyBorder="1"/>
    <xf numFmtId="0" fontId="3" fillId="0" borderId="5" xfId="0" applyFont="1" applyFill="1" applyBorder="1"/>
    <xf numFmtId="0" fontId="0" fillId="0" borderId="0" xfId="0" applyFill="1"/>
    <xf numFmtId="2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2" fontId="0" fillId="0" borderId="19" xfId="0" applyNumberFormat="1" applyFill="1" applyBorder="1"/>
    <xf numFmtId="9" fontId="0" fillId="0" borderId="0" xfId="1" applyFont="1" applyFill="1" applyBorder="1"/>
    <xf numFmtId="2" fontId="0" fillId="0" borderId="4" xfId="0" applyNumberFormat="1" applyFill="1" applyBorder="1"/>
    <xf numFmtId="0" fontId="0" fillId="0" borderId="0" xfId="0"/>
    <xf numFmtId="0" fontId="2" fillId="0" borderId="0" xfId="0" applyFont="1"/>
    <xf numFmtId="9" fontId="0" fillId="0" borderId="18" xfId="1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9" fontId="3" fillId="0" borderId="3" xfId="1" applyFont="1" applyFill="1" applyBorder="1"/>
    <xf numFmtId="0" fontId="3" fillId="0" borderId="2" xfId="0" applyFont="1" applyFill="1" applyBorder="1"/>
    <xf numFmtId="2" fontId="3" fillId="0" borderId="5" xfId="1" applyNumberFormat="1" applyFont="1" applyFill="1" applyBorder="1"/>
    <xf numFmtId="9" fontId="3" fillId="0" borderId="2" xfId="1" applyFont="1" applyFill="1" applyBorder="1"/>
    <xf numFmtId="0" fontId="0" fillId="0" borderId="5" xfId="0" applyNumberFormat="1" applyFill="1" applyBorder="1"/>
    <xf numFmtId="2" fontId="3" fillId="0" borderId="2" xfId="0" applyNumberFormat="1" applyFont="1" applyFill="1" applyBorder="1"/>
    <xf numFmtId="0" fontId="0" fillId="0" borderId="29" xfId="0" applyFill="1" applyBorder="1"/>
    <xf numFmtId="1" fontId="3" fillId="0" borderId="2" xfId="0" applyNumberFormat="1" applyFont="1" applyFill="1" applyBorder="1"/>
    <xf numFmtId="9" fontId="3" fillId="40" borderId="3" xfId="1" applyFont="1" applyFill="1" applyBorder="1"/>
    <xf numFmtId="1" fontId="3" fillId="0" borderId="5" xfId="0" applyNumberFormat="1" applyFont="1" applyFill="1" applyBorder="1"/>
    <xf numFmtId="2" fontId="3" fillId="0" borderId="1" xfId="0" applyNumberFormat="1" applyFont="1" applyFill="1" applyBorder="1"/>
    <xf numFmtId="2" fontId="0" fillId="0" borderId="1" xfId="0" applyNumberFormat="1" applyFill="1" applyBorder="1"/>
    <xf numFmtId="0" fontId="0" fillId="0" borderId="19" xfId="0" applyFill="1" applyBorder="1"/>
    <xf numFmtId="0" fontId="0" fillId="0" borderId="19" xfId="0" applyNumberFormat="1" applyFill="1" applyBorder="1"/>
    <xf numFmtId="0" fontId="3" fillId="41" borderId="1" xfId="0" applyFont="1" applyFill="1" applyBorder="1"/>
    <xf numFmtId="2" fontId="0" fillId="41" borderId="1" xfId="0" applyNumberFormat="1" applyFill="1" applyBorder="1"/>
    <xf numFmtId="9" fontId="3" fillId="41" borderId="3" xfId="1" applyFont="1" applyFill="1" applyBorder="1"/>
    <xf numFmtId="2" fontId="3" fillId="41" borderId="1" xfId="0" applyNumberFormat="1" applyFont="1" applyFill="1" applyBorder="1"/>
    <xf numFmtId="0" fontId="3" fillId="41" borderId="3" xfId="0" applyFont="1" applyFill="1" applyBorder="1"/>
    <xf numFmtId="2" fontId="3" fillId="41" borderId="2" xfId="0" applyNumberFormat="1" applyFont="1" applyFill="1" applyBorder="1"/>
    <xf numFmtId="0" fontId="3" fillId="0" borderId="0" xfId="0" applyFont="1" applyFill="1" applyBorder="1"/>
    <xf numFmtId="0" fontId="3" fillId="0" borderId="19" xfId="0" applyFont="1" applyFill="1" applyBorder="1"/>
    <xf numFmtId="2" fontId="0" fillId="0" borderId="19" xfId="0" applyNumberFormat="1" applyFill="1" applyBorder="1"/>
    <xf numFmtId="9" fontId="3" fillId="0" borderId="18" xfId="1" applyFont="1" applyFill="1" applyBorder="1"/>
    <xf numFmtId="2" fontId="0" fillId="0" borderId="19" xfId="0" applyNumberFormat="1" applyFill="1" applyBorder="1"/>
    <xf numFmtId="9" fontId="3" fillId="0" borderId="18" xfId="1" applyFont="1" applyFill="1" applyBorder="1"/>
    <xf numFmtId="2" fontId="0" fillId="0" borderId="19" xfId="0" applyNumberFormat="1" applyFill="1" applyBorder="1"/>
    <xf numFmtId="9" fontId="0" fillId="0" borderId="18" xfId="1" applyFont="1" applyFill="1" applyBorder="1"/>
    <xf numFmtId="2" fontId="0" fillId="0" borderId="19" xfId="0" applyNumberFormat="1" applyFill="1" applyBorder="1"/>
    <xf numFmtId="9" fontId="3" fillId="0" borderId="18" xfId="1" applyFont="1" applyFill="1" applyBorder="1"/>
    <xf numFmtId="2" fontId="0" fillId="0" borderId="19" xfId="0" applyNumberFormat="1" applyFill="1" applyBorder="1"/>
    <xf numFmtId="9" fontId="3" fillId="0" borderId="18" xfId="1" applyFont="1" applyFill="1" applyBorder="1"/>
    <xf numFmtId="2" fontId="0" fillId="0" borderId="19" xfId="0" applyNumberFormat="1" applyFill="1" applyBorder="1"/>
    <xf numFmtId="9" fontId="0" fillId="0" borderId="18" xfId="1" applyFont="1" applyFill="1" applyBorder="1"/>
    <xf numFmtId="9" fontId="3" fillId="0" borderId="6" xfId="1" applyFont="1" applyFill="1" applyBorder="1"/>
    <xf numFmtId="9" fontId="3" fillId="0" borderId="18" xfId="1" applyFont="1" applyFill="1" applyBorder="1"/>
    <xf numFmtId="9" fontId="0" fillId="0" borderId="18" xfId="1" applyFont="1" applyFill="1" applyBorder="1"/>
    <xf numFmtId="2" fontId="3" fillId="0" borderId="4" xfId="0" applyNumberFormat="1" applyFont="1" applyFill="1" applyBorder="1"/>
    <xf numFmtId="2" fontId="3" fillId="0" borderId="19" xfId="0" applyNumberFormat="1" applyFont="1" applyFill="1" applyBorder="1"/>
    <xf numFmtId="2" fontId="0" fillId="0" borderId="19" xfId="0" applyNumberFormat="1" applyFill="1" applyBorder="1"/>
    <xf numFmtId="9" fontId="3" fillId="0" borderId="6" xfId="1" applyFont="1" applyFill="1" applyBorder="1"/>
    <xf numFmtId="9" fontId="3" fillId="0" borderId="18" xfId="1" applyFont="1" applyFill="1" applyBorder="1"/>
    <xf numFmtId="9" fontId="0" fillId="0" borderId="18" xfId="1" applyFont="1" applyFill="1" applyBorder="1"/>
    <xf numFmtId="2" fontId="0" fillId="0" borderId="0" xfId="0" applyNumberFormat="1" applyFill="1" applyBorder="1"/>
    <xf numFmtId="2" fontId="0" fillId="0" borderId="5" xfId="0" applyNumberFormat="1" applyFill="1" applyBorder="1"/>
    <xf numFmtId="9" fontId="3" fillId="0" borderId="6" xfId="1" applyFont="1" applyFill="1" applyBorder="1"/>
    <xf numFmtId="9" fontId="3" fillId="0" borderId="18" xfId="1" applyFont="1" applyFill="1" applyBorder="1"/>
    <xf numFmtId="9" fontId="0" fillId="0" borderId="18" xfId="1" applyFont="1" applyFill="1" applyBorder="1"/>
    <xf numFmtId="2" fontId="3" fillId="0" borderId="4" xfId="0" applyNumberFormat="1" applyFont="1" applyFill="1" applyBorder="1"/>
    <xf numFmtId="2" fontId="3" fillId="0" borderId="19" xfId="0" applyNumberFormat="1" applyFont="1" applyFill="1" applyBorder="1"/>
    <xf numFmtId="2" fontId="0" fillId="0" borderId="19" xfId="0" applyNumberFormat="1" applyFill="1" applyBorder="1"/>
    <xf numFmtId="9" fontId="3" fillId="0" borderId="6" xfId="1" applyFont="1" applyFill="1" applyBorder="1"/>
    <xf numFmtId="9" fontId="3" fillId="0" borderId="18" xfId="1" applyFont="1" applyFill="1" applyBorder="1"/>
    <xf numFmtId="9" fontId="0" fillId="0" borderId="18" xfId="1" applyFont="1" applyFill="1" applyBorder="1"/>
    <xf numFmtId="2" fontId="0" fillId="0" borderId="19" xfId="0" applyNumberFormat="1" applyFill="1" applyBorder="1"/>
    <xf numFmtId="2" fontId="0" fillId="0" borderId="4" xfId="0" applyNumberFormat="1" applyFill="1" applyBorder="1"/>
    <xf numFmtId="9" fontId="3" fillId="0" borderId="6" xfId="1" applyFont="1" applyFill="1" applyBorder="1"/>
    <xf numFmtId="9" fontId="3" fillId="0" borderId="18" xfId="1" applyFont="1" applyFill="1" applyBorder="1"/>
    <xf numFmtId="2" fontId="3" fillId="0" borderId="4" xfId="0" applyNumberFormat="1" applyFont="1" applyFill="1" applyBorder="1"/>
    <xf numFmtId="2" fontId="3" fillId="0" borderId="19" xfId="0" applyNumberFormat="1" applyFont="1" applyFill="1" applyBorder="1"/>
    <xf numFmtId="2" fontId="0" fillId="0" borderId="19" xfId="0" applyNumberFormat="1" applyFill="1" applyBorder="1"/>
    <xf numFmtId="0" fontId="3" fillId="0" borderId="19" xfId="0" applyFont="1" applyFill="1" applyBorder="1"/>
    <xf numFmtId="9" fontId="3" fillId="0" borderId="6" xfId="1" applyFont="1" applyFill="1" applyBorder="1"/>
    <xf numFmtId="9" fontId="3" fillId="0" borderId="18" xfId="1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18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2" fontId="0" fillId="0" borderId="0" xfId="0" applyNumberFormat="1" applyFill="1" applyBorder="1"/>
    <xf numFmtId="2" fontId="0" fillId="0" borderId="5" xfId="0" applyNumberFormat="1" applyFill="1" applyBorder="1"/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O39"/>
  <sheetViews>
    <sheetView showGridLines="0" topLeftCell="A6" zoomScale="85" zoomScaleNormal="85" workbookViewId="0">
      <selection activeCell="B2" sqref="B2:O39"/>
    </sheetView>
  </sheetViews>
  <sheetFormatPr defaultColWidth="8.85546875" defaultRowHeight="15" x14ac:dyDescent="0.25"/>
  <cols>
    <col min="1" max="2" width="8.85546875" style="38"/>
    <col min="3" max="3" width="5" style="38" customWidth="1"/>
    <col min="4" max="16384" width="8.85546875" style="38"/>
  </cols>
  <sheetData>
    <row r="2" spans="2:15" thickBot="1" x14ac:dyDescent="0.35">
      <c r="B2" s="39" t="s">
        <v>31</v>
      </c>
      <c r="C2" s="42"/>
      <c r="D2" s="8"/>
    </row>
    <row r="3" spans="2:15" ht="15.75" thickBot="1" x14ac:dyDescent="0.3">
      <c r="B3" s="117" t="s">
        <v>25</v>
      </c>
      <c r="C3" s="118"/>
      <c r="D3" s="114" t="s">
        <v>33</v>
      </c>
      <c r="E3" s="116"/>
      <c r="F3" s="116"/>
      <c r="G3" s="115"/>
      <c r="H3" s="114" t="s">
        <v>0</v>
      </c>
      <c r="I3" s="116"/>
      <c r="J3" s="116"/>
      <c r="K3" s="115"/>
      <c r="L3" s="114" t="s">
        <v>1</v>
      </c>
      <c r="M3" s="116"/>
      <c r="N3" s="116"/>
      <c r="O3" s="115"/>
    </row>
    <row r="4" spans="2:15" ht="15.75" thickBot="1" x14ac:dyDescent="0.3">
      <c r="B4" s="119"/>
      <c r="C4" s="120"/>
      <c r="D4" s="114" t="s">
        <v>2</v>
      </c>
      <c r="E4" s="115"/>
      <c r="F4" s="114" t="s">
        <v>3</v>
      </c>
      <c r="G4" s="115"/>
      <c r="H4" s="114" t="s">
        <v>2</v>
      </c>
      <c r="I4" s="115"/>
      <c r="J4" s="114" t="s">
        <v>3</v>
      </c>
      <c r="K4" s="115"/>
      <c r="L4" s="114" t="s">
        <v>2</v>
      </c>
      <c r="M4" s="115"/>
      <c r="N4" s="114" t="s">
        <v>3</v>
      </c>
      <c r="O4" s="116"/>
    </row>
    <row r="5" spans="2:15" ht="60.75" thickBot="1" x14ac:dyDescent="0.3">
      <c r="B5" s="121"/>
      <c r="C5" s="122"/>
      <c r="D5" s="25" t="s">
        <v>27</v>
      </c>
      <c r="E5" s="26" t="s">
        <v>11</v>
      </c>
      <c r="F5" s="25" t="s">
        <v>27</v>
      </c>
      <c r="G5" s="26" t="s">
        <v>11</v>
      </c>
      <c r="H5" s="25" t="s">
        <v>27</v>
      </c>
      <c r="I5" s="26" t="s">
        <v>11</v>
      </c>
      <c r="J5" s="25" t="s">
        <v>27</v>
      </c>
      <c r="K5" s="26" t="s">
        <v>11</v>
      </c>
      <c r="L5" s="25" t="s">
        <v>27</v>
      </c>
      <c r="M5" s="26" t="s">
        <v>11</v>
      </c>
      <c r="N5" s="25" t="s">
        <v>27</v>
      </c>
      <c r="O5" s="26" t="s">
        <v>11</v>
      </c>
    </row>
    <row r="6" spans="2:15" ht="14.45" x14ac:dyDescent="0.3">
      <c r="B6" s="107">
        <v>2007</v>
      </c>
      <c r="C6" s="108" t="s">
        <v>12</v>
      </c>
      <c r="D6" s="113">
        <v>3.9177999999999998E-2</v>
      </c>
      <c r="E6" s="77">
        <v>0.27590529444076672</v>
      </c>
      <c r="F6" s="80">
        <v>0</v>
      </c>
      <c r="G6" s="83">
        <v>0</v>
      </c>
      <c r="H6" s="87">
        <v>1.0801E-2</v>
      </c>
      <c r="I6" s="88">
        <v>8.4575750931813201E-2</v>
      </c>
      <c r="J6" s="91">
        <v>4.1242109999999998</v>
      </c>
      <c r="K6" s="94">
        <v>0.1565807178433393</v>
      </c>
      <c r="L6" s="98">
        <v>3.9828000000000002E-2</v>
      </c>
      <c r="M6" s="99">
        <v>5.2741280632662306E-2</v>
      </c>
      <c r="N6" s="101">
        <v>3.2688509999999997</v>
      </c>
      <c r="O6" s="105">
        <v>0.13858433192227224</v>
      </c>
    </row>
    <row r="7" spans="2:15" ht="14.45" x14ac:dyDescent="0.3">
      <c r="B7" s="104">
        <v>2007</v>
      </c>
      <c r="C7" s="109" t="s">
        <v>13</v>
      </c>
      <c r="D7" s="112">
        <v>4.4426E-2</v>
      </c>
      <c r="E7" s="78">
        <v>5.5756431769092618E-2</v>
      </c>
      <c r="F7" s="81">
        <v>0.507992</v>
      </c>
      <c r="G7" s="84">
        <v>6.2955271062649656E-2</v>
      </c>
      <c r="H7" s="86">
        <v>0.244948</v>
      </c>
      <c r="I7" s="89">
        <v>0.14792725023975342</v>
      </c>
      <c r="J7" s="92">
        <v>8.1089719999999996</v>
      </c>
      <c r="K7" s="95">
        <v>0.28268458061319512</v>
      </c>
      <c r="L7" s="97">
        <v>0.114273</v>
      </c>
      <c r="M7" s="100">
        <v>5.0134623307008262E-2</v>
      </c>
      <c r="N7" s="102">
        <v>4.4792120000000004</v>
      </c>
      <c r="O7" s="106">
        <v>0.17951300854652286</v>
      </c>
    </row>
    <row r="8" spans="2:15" ht="14.45" x14ac:dyDescent="0.3">
      <c r="B8" s="104">
        <v>2007</v>
      </c>
      <c r="C8" s="109" t="s">
        <v>14</v>
      </c>
      <c r="D8" s="112">
        <v>1.5295000000000001E-2</v>
      </c>
      <c r="E8" s="78">
        <v>2.6195810040556839E-2</v>
      </c>
      <c r="F8" s="81">
        <v>0.75903199999999993</v>
      </c>
      <c r="G8" s="84">
        <v>0.27867720920396399</v>
      </c>
      <c r="H8" s="86">
        <v>0.22123300000000001</v>
      </c>
      <c r="I8" s="89">
        <v>0.11018545450198823</v>
      </c>
      <c r="J8" s="92">
        <v>8.1277310000000007</v>
      </c>
      <c r="K8" s="95">
        <v>0.88401546425671673</v>
      </c>
      <c r="L8" s="97">
        <v>0.51593500000000003</v>
      </c>
      <c r="M8" s="100">
        <v>7.254184335736702E-2</v>
      </c>
      <c r="N8" s="102">
        <v>1.2161299999999999</v>
      </c>
      <c r="O8" s="106">
        <v>0.36876114352250533</v>
      </c>
    </row>
    <row r="9" spans="2:15" ht="14.45" x14ac:dyDescent="0.3">
      <c r="B9" s="104">
        <v>2007</v>
      </c>
      <c r="C9" s="109" t="s">
        <v>15</v>
      </c>
      <c r="D9" s="112">
        <v>7.1827000000000002E-2</v>
      </c>
      <c r="E9" s="78">
        <v>8.7125338120595336E-2</v>
      </c>
      <c r="F9" s="81">
        <v>1.4097459999999999</v>
      </c>
      <c r="G9" s="84">
        <v>0.71128272426975681</v>
      </c>
      <c r="H9" s="86">
        <v>0.23593700000000001</v>
      </c>
      <c r="I9" s="89">
        <v>0.10597975246221666</v>
      </c>
      <c r="J9" s="92">
        <v>3.6591499999999999</v>
      </c>
      <c r="K9" s="95">
        <v>0.53885367445883792</v>
      </c>
      <c r="L9" s="97">
        <v>0.97857899999999998</v>
      </c>
      <c r="M9" s="100">
        <v>0.10562551594195889</v>
      </c>
      <c r="N9" s="102">
        <v>9.4958810000000007</v>
      </c>
      <c r="O9" s="106">
        <v>0.46565626751718986</v>
      </c>
    </row>
    <row r="10" spans="2:15" s="30" customFormat="1" ht="14.45" x14ac:dyDescent="0.3">
      <c r="B10" s="104">
        <v>2008</v>
      </c>
      <c r="C10" s="109" t="s">
        <v>12</v>
      </c>
      <c r="D10" s="112">
        <v>0.129938</v>
      </c>
      <c r="E10" s="78">
        <v>0.16104595965980778</v>
      </c>
      <c r="F10" s="81">
        <v>1.4694560000000001</v>
      </c>
      <c r="G10" s="84">
        <v>0.67952853781612088</v>
      </c>
      <c r="H10" s="86">
        <v>0.24208499999999999</v>
      </c>
      <c r="I10" s="89">
        <v>9.1536698054242527E-2</v>
      </c>
      <c r="J10" s="92">
        <v>13.182523999999999</v>
      </c>
      <c r="K10" s="95">
        <v>0.49878696517374155</v>
      </c>
      <c r="L10" s="97">
        <v>0.71755899999999995</v>
      </c>
      <c r="M10" s="100">
        <v>9.9799499471905848E-2</v>
      </c>
      <c r="N10" s="102">
        <v>9.3587399999999992</v>
      </c>
      <c r="O10" s="106">
        <v>0.42381712835743673</v>
      </c>
    </row>
    <row r="11" spans="2:15" s="30" customFormat="1" ht="14.45" x14ac:dyDescent="0.3">
      <c r="B11" s="104">
        <v>2008</v>
      </c>
      <c r="C11" s="109" t="s">
        <v>13</v>
      </c>
      <c r="D11" s="112">
        <v>1.0766000000000001E-2</v>
      </c>
      <c r="E11" s="78">
        <v>1.2066922889829646E-2</v>
      </c>
      <c r="F11" s="81">
        <v>0.44645499999999999</v>
      </c>
      <c r="G11" s="84">
        <v>0.41964315926804596</v>
      </c>
      <c r="H11" s="86">
        <v>0.34787299999999999</v>
      </c>
      <c r="I11" s="89">
        <v>0.11823655808724012</v>
      </c>
      <c r="J11" s="92">
        <v>0.57398099999999996</v>
      </c>
      <c r="K11" s="95">
        <v>0.25958447922871009</v>
      </c>
      <c r="L11" s="97">
        <v>0.54011200000000004</v>
      </c>
      <c r="M11" s="100">
        <v>0.11022111280240494</v>
      </c>
      <c r="N11" s="102">
        <v>3.1077619999999997</v>
      </c>
      <c r="O11" s="106">
        <v>0.19906145711719384</v>
      </c>
    </row>
    <row r="12" spans="2:15" s="30" customFormat="1" ht="14.45" x14ac:dyDescent="0.3">
      <c r="B12" s="104">
        <v>2008</v>
      </c>
      <c r="C12" s="109" t="s">
        <v>14</v>
      </c>
      <c r="D12" s="112">
        <v>7.7542E-2</v>
      </c>
      <c r="E12" s="78">
        <v>4.7208160457336286E-2</v>
      </c>
      <c r="F12" s="81">
        <v>2.3991420000000003</v>
      </c>
      <c r="G12" s="84">
        <v>0.44978694971383326</v>
      </c>
      <c r="H12" s="86">
        <v>0.45094299999999998</v>
      </c>
      <c r="I12" s="89">
        <v>0.1139413059880061</v>
      </c>
      <c r="J12" s="92">
        <v>1.521306</v>
      </c>
      <c r="K12" s="95">
        <v>0.31148318687422849</v>
      </c>
      <c r="L12" s="97">
        <v>0.60096700000000003</v>
      </c>
      <c r="M12" s="100">
        <v>8.7856973273639949E-2</v>
      </c>
      <c r="N12" s="102">
        <v>1.229398</v>
      </c>
      <c r="O12" s="106">
        <v>0.10472838257083127</v>
      </c>
    </row>
    <row r="13" spans="2:15" s="30" customFormat="1" ht="14.45" x14ac:dyDescent="0.3">
      <c r="B13" s="104">
        <v>2008</v>
      </c>
      <c r="C13" s="109" t="s">
        <v>15</v>
      </c>
      <c r="D13" s="112">
        <v>6.4586000000000005E-2</v>
      </c>
      <c r="E13" s="78">
        <v>5.407469115904838E-2</v>
      </c>
      <c r="F13" s="81">
        <v>1.0079799999999999</v>
      </c>
      <c r="G13" s="84">
        <v>0.37637090595170702</v>
      </c>
      <c r="H13" s="86">
        <v>0.52437599999999995</v>
      </c>
      <c r="I13" s="89">
        <v>0.14087400145877352</v>
      </c>
      <c r="J13" s="92">
        <v>4.4792999999999999E-2</v>
      </c>
      <c r="K13" s="95">
        <v>2.6738338203296852E-2</v>
      </c>
      <c r="L13" s="97">
        <v>1.520729</v>
      </c>
      <c r="M13" s="100">
        <v>0.14068001351360851</v>
      </c>
      <c r="N13" s="102">
        <v>8.2241900000000001</v>
      </c>
      <c r="O13" s="106">
        <v>0.42209525213347188</v>
      </c>
    </row>
    <row r="14" spans="2:15" s="30" customFormat="1" ht="14.45" x14ac:dyDescent="0.3">
      <c r="B14" s="104">
        <v>2009</v>
      </c>
      <c r="C14" s="109" t="s">
        <v>12</v>
      </c>
      <c r="D14" s="112">
        <v>0.10007600000000001</v>
      </c>
      <c r="E14" s="78">
        <v>0.10038568985319712</v>
      </c>
      <c r="F14" s="81">
        <v>3.434E-3</v>
      </c>
      <c r="G14" s="84">
        <v>3.5182984303921971E-2</v>
      </c>
      <c r="H14" s="86">
        <v>0.36250100000000002</v>
      </c>
      <c r="I14" s="89">
        <v>0.12801668273492323</v>
      </c>
      <c r="J14" s="92">
        <v>0.634934</v>
      </c>
      <c r="K14" s="95">
        <v>0.19840924864450521</v>
      </c>
      <c r="L14" s="97">
        <v>0.64768700000000001</v>
      </c>
      <c r="M14" s="100">
        <v>0.12785604190651259</v>
      </c>
      <c r="N14" s="102">
        <v>7.0963780000000005</v>
      </c>
      <c r="O14" s="106">
        <v>0.22533122099741415</v>
      </c>
    </row>
    <row r="15" spans="2:15" s="30" customFormat="1" ht="14.45" x14ac:dyDescent="0.3">
      <c r="B15" s="104">
        <v>2009</v>
      </c>
      <c r="C15" s="109" t="s">
        <v>13</v>
      </c>
      <c r="D15" s="112">
        <v>0.11385200000000002</v>
      </c>
      <c r="E15" s="78">
        <v>4.2580071380673372E-2</v>
      </c>
      <c r="F15" s="81">
        <v>0</v>
      </c>
      <c r="G15" s="84">
        <v>0</v>
      </c>
      <c r="H15" s="86">
        <v>0.75618099999999999</v>
      </c>
      <c r="I15" s="89">
        <v>0.13526013814696466</v>
      </c>
      <c r="J15" s="92">
        <v>2.5520000000000001E-2</v>
      </c>
      <c r="K15" s="95">
        <v>4.1632883452397077E-3</v>
      </c>
      <c r="L15" s="97">
        <v>0.44532100000000002</v>
      </c>
      <c r="M15" s="100">
        <v>5.573513529682473E-2</v>
      </c>
      <c r="N15" s="102">
        <v>1.29132</v>
      </c>
      <c r="O15" s="106">
        <v>0.20850381414141939</v>
      </c>
    </row>
    <row r="16" spans="2:15" s="30" customFormat="1" ht="14.45" x14ac:dyDescent="0.3">
      <c r="B16" s="104">
        <v>2009</v>
      </c>
      <c r="C16" s="109" t="s">
        <v>14</v>
      </c>
      <c r="D16" s="112">
        <v>0.21144999999999997</v>
      </c>
      <c r="E16" s="78">
        <v>6.7867167151584973E-2</v>
      </c>
      <c r="F16" s="81">
        <v>0.13397200000000001</v>
      </c>
      <c r="G16" s="84">
        <v>4.7247587841571827E-2</v>
      </c>
      <c r="H16" s="86">
        <v>0.28287499999999999</v>
      </c>
      <c r="I16" s="89">
        <v>7.4792254021066887E-2</v>
      </c>
      <c r="J16" s="92">
        <v>0.10690000000000001</v>
      </c>
      <c r="K16" s="95">
        <v>1.5262197122483345E-2</v>
      </c>
      <c r="L16" s="97">
        <v>1.4100630000000001</v>
      </c>
      <c r="M16" s="100">
        <v>9.8752295975841647E-2</v>
      </c>
      <c r="N16" s="102">
        <v>2.7952689999999998</v>
      </c>
      <c r="O16" s="106">
        <v>0.30711214260585773</v>
      </c>
    </row>
    <row r="17" spans="2:15" s="30" customFormat="1" ht="14.45" x14ac:dyDescent="0.3">
      <c r="B17" s="104">
        <v>2009</v>
      </c>
      <c r="C17" s="109" t="s">
        <v>15</v>
      </c>
      <c r="D17" s="112">
        <v>0.40885400000000011</v>
      </c>
      <c r="E17" s="78">
        <v>0.10288355487199259</v>
      </c>
      <c r="F17" s="81">
        <v>2.4002910000000002</v>
      </c>
      <c r="G17" s="84">
        <v>0.15194109704630665</v>
      </c>
      <c r="H17" s="86">
        <v>0.353661</v>
      </c>
      <c r="I17" s="89">
        <v>7.9348618919272446E-2</v>
      </c>
      <c r="J17" s="92">
        <v>3.3938010000000003</v>
      </c>
      <c r="K17" s="95">
        <v>0.27622174858619325</v>
      </c>
      <c r="L17" s="97">
        <v>0.71915600000000002</v>
      </c>
      <c r="M17" s="100">
        <v>8.0589847993899358E-2</v>
      </c>
      <c r="N17" s="102">
        <v>0.28047500000000003</v>
      </c>
      <c r="O17" s="106">
        <v>2.9890455835446101E-2</v>
      </c>
    </row>
    <row r="18" spans="2:15" s="30" customFormat="1" ht="14.45" x14ac:dyDescent="0.3">
      <c r="B18" s="104">
        <v>2010</v>
      </c>
      <c r="C18" s="109" t="s">
        <v>12</v>
      </c>
      <c r="D18" s="112">
        <v>0.18930000000000005</v>
      </c>
      <c r="E18" s="78">
        <v>5.7856751207412037E-2</v>
      </c>
      <c r="F18" s="81">
        <v>2.4086560000000001</v>
      </c>
      <c r="G18" s="84">
        <v>0.48109298205001239</v>
      </c>
      <c r="H18" s="86">
        <v>0.37356899999999998</v>
      </c>
      <c r="I18" s="89">
        <v>7.211344679917904E-2</v>
      </c>
      <c r="J18" s="92">
        <v>3.7952050000000002</v>
      </c>
      <c r="K18" s="95">
        <v>0.29162848614570569</v>
      </c>
      <c r="L18" s="97">
        <v>0.672323</v>
      </c>
      <c r="M18" s="100">
        <v>8.6178330102344006E-2</v>
      </c>
      <c r="N18" s="102">
        <v>3.6344690000000002</v>
      </c>
      <c r="O18" s="106">
        <v>0.33485759562917056</v>
      </c>
    </row>
    <row r="19" spans="2:15" s="30" customFormat="1" ht="14.45" x14ac:dyDescent="0.3">
      <c r="B19" s="104">
        <v>2010</v>
      </c>
      <c r="C19" s="109" t="s">
        <v>13</v>
      </c>
      <c r="D19" s="112">
        <v>0.74773099999999992</v>
      </c>
      <c r="E19" s="78">
        <v>0.17770269435263003</v>
      </c>
      <c r="F19" s="81">
        <v>4.0711439999999994</v>
      </c>
      <c r="G19" s="84">
        <v>0.42906389284721713</v>
      </c>
      <c r="H19" s="86">
        <v>0.391851</v>
      </c>
      <c r="I19" s="89">
        <v>9.6349474400635751E-2</v>
      </c>
      <c r="J19" s="92">
        <v>9.0080839999999984</v>
      </c>
      <c r="K19" s="95">
        <v>0.18485650657745861</v>
      </c>
      <c r="L19" s="97">
        <v>3.4990589999999999</v>
      </c>
      <c r="M19" s="100">
        <v>0.16870901257374446</v>
      </c>
      <c r="N19" s="102">
        <v>6.729552</v>
      </c>
      <c r="O19" s="106">
        <v>8.6892225408066529E-2</v>
      </c>
    </row>
    <row r="20" spans="2:15" s="30" customFormat="1" ht="14.45" x14ac:dyDescent="0.3">
      <c r="B20" s="104">
        <v>2010</v>
      </c>
      <c r="C20" s="109" t="s">
        <v>14</v>
      </c>
      <c r="D20" s="112">
        <v>0.27053099999999991</v>
      </c>
      <c r="E20" s="78">
        <v>0.10527866267444871</v>
      </c>
      <c r="F20" s="81">
        <v>0.83513099999999996</v>
      </c>
      <c r="G20" s="84">
        <v>7.2089613964994803E-2</v>
      </c>
      <c r="H20" s="86">
        <v>1.6237410000000001</v>
      </c>
      <c r="I20" s="89">
        <v>0.11437599597478791</v>
      </c>
      <c r="J20" s="92">
        <v>22.963027999999998</v>
      </c>
      <c r="K20" s="95">
        <v>0.31073495188025541</v>
      </c>
      <c r="L20" s="97">
        <v>1.4791719999999999</v>
      </c>
      <c r="M20" s="100">
        <v>0.12141113401885847</v>
      </c>
      <c r="N20" s="102">
        <v>8.6990990000000004</v>
      </c>
      <c r="O20" s="106">
        <v>0.18831057292195785</v>
      </c>
    </row>
    <row r="21" spans="2:15" s="30" customFormat="1" ht="14.45" x14ac:dyDescent="0.3">
      <c r="B21" s="104">
        <v>2010</v>
      </c>
      <c r="C21" s="109" t="s">
        <v>15</v>
      </c>
      <c r="D21" s="112">
        <v>0.48000200000000004</v>
      </c>
      <c r="E21" s="78">
        <v>0.14654263105817689</v>
      </c>
      <c r="F21" s="81">
        <v>0.98467700000000002</v>
      </c>
      <c r="G21" s="84">
        <v>0.36208282465765518</v>
      </c>
      <c r="H21" s="86">
        <v>1.0409710000000001</v>
      </c>
      <c r="I21" s="89">
        <v>0.11968744265535541</v>
      </c>
      <c r="J21" s="92">
        <v>5.8383690000000001</v>
      </c>
      <c r="K21" s="95">
        <v>0.25538951328801091</v>
      </c>
      <c r="L21" s="97">
        <v>2.225209</v>
      </c>
      <c r="M21" s="100">
        <v>0.15659397518165832</v>
      </c>
      <c r="N21" s="102">
        <v>2.7531109999999996</v>
      </c>
      <c r="O21" s="106">
        <v>0.1380240120012379</v>
      </c>
    </row>
    <row r="22" spans="2:15" s="30" customFormat="1" ht="14.45" x14ac:dyDescent="0.3">
      <c r="B22" s="104">
        <v>2011</v>
      </c>
      <c r="C22" s="109" t="s">
        <v>12</v>
      </c>
      <c r="D22" s="112">
        <v>0.14692100000000002</v>
      </c>
      <c r="E22" s="78">
        <v>8.7640411904746293E-2</v>
      </c>
      <c r="F22" s="81">
        <v>0</v>
      </c>
      <c r="G22" s="84">
        <v>0</v>
      </c>
      <c r="H22" s="86">
        <v>2.1428669999999999</v>
      </c>
      <c r="I22" s="89">
        <v>0.23628463402884131</v>
      </c>
      <c r="J22" s="92">
        <v>5.8937590000000002</v>
      </c>
      <c r="K22" s="95">
        <v>0.18179254407878337</v>
      </c>
      <c r="L22" s="97">
        <v>1.0947709999999999</v>
      </c>
      <c r="M22" s="100">
        <v>0.18046959934786569</v>
      </c>
      <c r="N22" s="102">
        <v>0.53785000000000016</v>
      </c>
      <c r="O22" s="106">
        <v>5.2243599612667904E-2</v>
      </c>
    </row>
    <row r="23" spans="2:15" s="30" customFormat="1" ht="14.45" x14ac:dyDescent="0.3">
      <c r="B23" s="104">
        <v>2011</v>
      </c>
      <c r="C23" s="109" t="s">
        <v>13</v>
      </c>
      <c r="D23" s="112">
        <v>0.15428800000000004</v>
      </c>
      <c r="E23" s="78">
        <v>5.3832769086212762E-2</v>
      </c>
      <c r="F23" s="81">
        <v>0</v>
      </c>
      <c r="G23" s="84" t="s">
        <v>32</v>
      </c>
      <c r="H23" s="86">
        <v>1.2184569999999999</v>
      </c>
      <c r="I23" s="89">
        <v>0.10576795540592716</v>
      </c>
      <c r="J23" s="92">
        <v>5.4230669999999996</v>
      </c>
      <c r="K23" s="95">
        <v>0.27105222041656257</v>
      </c>
      <c r="L23" s="97">
        <v>0.79449199999999998</v>
      </c>
      <c r="M23" s="100">
        <v>7.5600528305046669E-2</v>
      </c>
      <c r="N23" s="102">
        <v>0</v>
      </c>
      <c r="O23" s="106">
        <v>0</v>
      </c>
    </row>
    <row r="24" spans="2:15" s="30" customFormat="1" ht="14.45" x14ac:dyDescent="0.3">
      <c r="B24" s="104">
        <v>2011</v>
      </c>
      <c r="C24" s="109" t="s">
        <v>14</v>
      </c>
      <c r="D24" s="112">
        <v>0.41019500000000003</v>
      </c>
      <c r="E24" s="78">
        <v>8.8496405733566916E-2</v>
      </c>
      <c r="F24" s="81">
        <v>0.16370099999999999</v>
      </c>
      <c r="G24" s="84">
        <v>0.11932733906033026</v>
      </c>
      <c r="H24" s="86">
        <v>2.2448839999999999</v>
      </c>
      <c r="I24" s="89">
        <v>0.13936532668517063</v>
      </c>
      <c r="J24" s="92">
        <v>0.72433999999999998</v>
      </c>
      <c r="K24" s="95">
        <v>9.1548006081293112E-2</v>
      </c>
      <c r="L24" s="97">
        <v>1.334014</v>
      </c>
      <c r="M24" s="100">
        <v>9.9301398914246622E-2</v>
      </c>
      <c r="N24" s="102">
        <v>2.1765E-2</v>
      </c>
      <c r="O24" s="106">
        <v>2.0496318855483295E-2</v>
      </c>
    </row>
    <row r="25" spans="2:15" s="30" customFormat="1" ht="14.45" x14ac:dyDescent="0.3">
      <c r="B25" s="104">
        <v>2011</v>
      </c>
      <c r="C25" s="109" t="s">
        <v>15</v>
      </c>
      <c r="D25" s="112">
        <v>0.22702399999999998</v>
      </c>
      <c r="E25" s="78">
        <v>5.7498040967708761E-2</v>
      </c>
      <c r="F25" s="81">
        <v>0.82178800000000007</v>
      </c>
      <c r="G25" s="84">
        <v>0.15479827990190567</v>
      </c>
      <c r="H25" s="86">
        <v>1.645508</v>
      </c>
      <c r="I25" s="89">
        <v>0.13780967349692921</v>
      </c>
      <c r="J25" s="92">
        <v>3.514361000000001</v>
      </c>
      <c r="K25" s="95">
        <v>0.42952068386748427</v>
      </c>
      <c r="L25" s="97">
        <v>1.87788</v>
      </c>
      <c r="M25" s="100">
        <v>0.1179689869994015</v>
      </c>
      <c r="N25" s="102">
        <v>0.42771300000000007</v>
      </c>
      <c r="O25" s="106">
        <v>7.1834989781837888E-2</v>
      </c>
    </row>
    <row r="26" spans="2:15" s="30" customFormat="1" ht="14.45" x14ac:dyDescent="0.3">
      <c r="B26" s="104">
        <v>2012</v>
      </c>
      <c r="C26" s="109" t="s">
        <v>12</v>
      </c>
      <c r="D26" s="112">
        <v>0.34408099999999997</v>
      </c>
      <c r="E26" s="78">
        <v>7.3764515486580043E-2</v>
      </c>
      <c r="F26" s="81">
        <v>8.8114999999999999E-2</v>
      </c>
      <c r="G26" s="84">
        <v>5.275428054153438E-2</v>
      </c>
      <c r="H26" s="86">
        <v>3.425033</v>
      </c>
      <c r="I26" s="89">
        <v>0.16948575252161441</v>
      </c>
      <c r="J26" s="92">
        <v>0.20607300000000001</v>
      </c>
      <c r="K26" s="95">
        <v>2.4779805407948156E-2</v>
      </c>
      <c r="L26" s="97">
        <v>1.213341</v>
      </c>
      <c r="M26" s="100">
        <v>0.1079893582499996</v>
      </c>
      <c r="N26" s="102">
        <v>15.276634999999999</v>
      </c>
      <c r="O26" s="106">
        <v>0.16057184703911662</v>
      </c>
    </row>
    <row r="27" spans="2:15" s="30" customFormat="1" ht="14.45" x14ac:dyDescent="0.3">
      <c r="B27" s="104">
        <v>2012</v>
      </c>
      <c r="C27" s="109" t="s">
        <v>13</v>
      </c>
      <c r="D27" s="112">
        <v>0.26900500000000005</v>
      </c>
      <c r="E27" s="78">
        <v>5.5991068237689963E-2</v>
      </c>
      <c r="F27" s="81">
        <v>0</v>
      </c>
      <c r="G27" s="84">
        <v>0</v>
      </c>
      <c r="H27" s="86">
        <v>2.3984529999999999</v>
      </c>
      <c r="I27" s="89">
        <v>0.14617230105855564</v>
      </c>
      <c r="J27" s="92">
        <v>1.2468189999999999</v>
      </c>
      <c r="K27" s="95">
        <v>0.11527731176813821</v>
      </c>
      <c r="L27" s="97">
        <v>1.2739130000000001</v>
      </c>
      <c r="M27" s="100">
        <v>7.3671926569171736E-2</v>
      </c>
      <c r="N27" s="102">
        <v>3.3102870000000002</v>
      </c>
      <c r="O27" s="106">
        <v>9.6087555284740514E-2</v>
      </c>
    </row>
    <row r="28" spans="2:15" s="30" customFormat="1" ht="14.45" x14ac:dyDescent="0.3">
      <c r="B28" s="104">
        <v>2012</v>
      </c>
      <c r="C28" s="109" t="s">
        <v>14</v>
      </c>
      <c r="D28" s="112">
        <v>0.30744999999999989</v>
      </c>
      <c r="E28" s="78">
        <v>4.6617180231465008E-2</v>
      </c>
      <c r="F28" s="81">
        <v>2.5308000000000001E-2</v>
      </c>
      <c r="G28" s="84">
        <v>5.9027680595594614E-2</v>
      </c>
      <c r="H28" s="86">
        <v>2.3692739999999999</v>
      </c>
      <c r="I28" s="89">
        <v>0.11868845439165876</v>
      </c>
      <c r="J28" s="92">
        <v>0.81266700000000003</v>
      </c>
      <c r="K28" s="95">
        <v>6.4883302717369098E-2</v>
      </c>
      <c r="L28" s="97">
        <v>1.531245</v>
      </c>
      <c r="M28" s="100">
        <v>7.6766860551771662E-2</v>
      </c>
      <c r="N28" s="102">
        <v>1.643489</v>
      </c>
      <c r="O28" s="106">
        <v>9.1135462862008743E-2</v>
      </c>
    </row>
    <row r="29" spans="2:15" s="30" customFormat="1" ht="14.45" x14ac:dyDescent="0.3">
      <c r="B29" s="104">
        <v>2012</v>
      </c>
      <c r="C29" s="109" t="s">
        <v>15</v>
      </c>
      <c r="D29" s="112">
        <v>0.353348</v>
      </c>
      <c r="E29" s="78">
        <v>4.5744524672407277E-2</v>
      </c>
      <c r="F29" s="81">
        <v>1.441705</v>
      </c>
      <c r="G29" s="84">
        <v>0.24391368358294205</v>
      </c>
      <c r="H29" s="86">
        <v>3.6652550000000002</v>
      </c>
      <c r="I29" s="89">
        <v>0.14449087716930173</v>
      </c>
      <c r="J29" s="92">
        <v>3.5136240000000001</v>
      </c>
      <c r="K29" s="95">
        <v>0.16229665941657856</v>
      </c>
      <c r="L29" s="97">
        <v>1.9867900000000001</v>
      </c>
      <c r="M29" s="100">
        <v>9.2435196287834448E-2</v>
      </c>
      <c r="N29" s="102">
        <v>0.478155</v>
      </c>
      <c r="O29" s="106">
        <v>3.657452466236135E-2</v>
      </c>
    </row>
    <row r="30" spans="2:15" ht="14.45" x14ac:dyDescent="0.3">
      <c r="B30" s="104">
        <v>2013</v>
      </c>
      <c r="C30" s="109" t="s">
        <v>12</v>
      </c>
      <c r="D30" s="112">
        <v>0.13401000000000002</v>
      </c>
      <c r="E30" s="79">
        <v>3.3299572405759308E-2</v>
      </c>
      <c r="F30" s="82">
        <v>0.58904100000000004</v>
      </c>
      <c r="G30" s="85">
        <v>0.41759579399001673</v>
      </c>
      <c r="H30" s="86">
        <v>2.3559899999999998</v>
      </c>
      <c r="I30" s="90">
        <v>0.10900136742703308</v>
      </c>
      <c r="J30" s="93">
        <v>1.1969269999999999</v>
      </c>
      <c r="K30" s="96">
        <v>6.5899930825628381E-2</v>
      </c>
      <c r="L30" s="97">
        <v>2.4022800000000002</v>
      </c>
      <c r="M30" s="100">
        <v>9.945629169473641E-2</v>
      </c>
      <c r="N30" s="103">
        <v>0.64019000000000004</v>
      </c>
      <c r="O30" s="106">
        <v>4.0249290471004527E-2</v>
      </c>
    </row>
    <row r="31" spans="2:15" ht="14.45" x14ac:dyDescent="0.3">
      <c r="B31" s="104">
        <v>2013</v>
      </c>
      <c r="C31" s="109" t="s">
        <v>13</v>
      </c>
      <c r="D31" s="112">
        <v>3.9987000000000009E-2</v>
      </c>
      <c r="E31" s="79">
        <v>9.1663686628338806E-2</v>
      </c>
      <c r="F31" s="82">
        <v>0.29899100000000001</v>
      </c>
      <c r="G31" s="85">
        <v>9.1872905526613521E-2</v>
      </c>
      <c r="H31" s="86">
        <v>2.974345</v>
      </c>
      <c r="I31" s="90">
        <v>9.3229811974710627E-2</v>
      </c>
      <c r="J31" s="93">
        <v>3.2244980000000001</v>
      </c>
      <c r="K31" s="96">
        <v>0.3392730262046883</v>
      </c>
      <c r="L31" s="97">
        <v>0.75570099999999996</v>
      </c>
      <c r="M31" s="100">
        <v>0.10097241774439915</v>
      </c>
      <c r="N31" s="103">
        <v>5.4986389999999998</v>
      </c>
      <c r="O31" s="106">
        <v>0.11987416027532014</v>
      </c>
    </row>
    <row r="32" spans="2:15" ht="14.45" x14ac:dyDescent="0.3">
      <c r="B32" s="104">
        <v>2013</v>
      </c>
      <c r="C32" s="109" t="s">
        <v>14</v>
      </c>
      <c r="D32" s="112">
        <v>1.0503999999999999E-2</v>
      </c>
      <c r="E32" s="79">
        <v>3.1313908216621646E-2</v>
      </c>
      <c r="F32" s="82">
        <v>7.5661999999999993E-2</v>
      </c>
      <c r="G32" s="85">
        <v>2.4164562516727269E-2</v>
      </c>
      <c r="H32" s="86">
        <v>3.9426329999999998</v>
      </c>
      <c r="I32" s="90">
        <v>0.12376841630743382</v>
      </c>
      <c r="J32" s="93">
        <v>2.4586E-2</v>
      </c>
      <c r="K32" s="96">
        <v>2.6694276593356029E-3</v>
      </c>
      <c r="L32" s="97">
        <v>1.1417E-2</v>
      </c>
      <c r="M32" s="100">
        <v>0.60436186543856862</v>
      </c>
      <c r="N32" s="103">
        <v>0.61102999999999996</v>
      </c>
      <c r="O32" s="106">
        <v>6.8898282600113811E-2</v>
      </c>
    </row>
    <row r="33" spans="2:15" ht="14.45" x14ac:dyDescent="0.3">
      <c r="B33" s="104">
        <v>2013</v>
      </c>
      <c r="C33" s="109" t="s">
        <v>15</v>
      </c>
      <c r="D33" s="112">
        <v>0.26059100000000007</v>
      </c>
      <c r="E33" s="79">
        <v>6.8572500688116989E-2</v>
      </c>
      <c r="F33" s="82">
        <v>0</v>
      </c>
      <c r="G33" s="85">
        <v>0</v>
      </c>
      <c r="H33" s="86">
        <v>3.440836</v>
      </c>
      <c r="I33" s="90">
        <v>9.5405309723520487E-2</v>
      </c>
      <c r="J33" s="93">
        <v>0.14097500000000002</v>
      </c>
      <c r="K33" s="96">
        <v>8.2546248002948776E-3</v>
      </c>
      <c r="L33" s="97"/>
      <c r="M33" s="100" t="s">
        <v>32</v>
      </c>
      <c r="N33" s="103">
        <v>0</v>
      </c>
      <c r="O33" s="106">
        <v>0</v>
      </c>
    </row>
    <row r="34" spans="2:15" customFormat="1" ht="14.45" x14ac:dyDescent="0.3">
      <c r="B34" s="104">
        <v>2014</v>
      </c>
      <c r="C34" s="109" t="s">
        <v>12</v>
      </c>
      <c r="D34" s="112">
        <v>3.3702999999999997E-2</v>
      </c>
      <c r="E34" s="79">
        <v>1.7409446650994392E-2</v>
      </c>
      <c r="F34" s="82">
        <v>1.0950549999999999</v>
      </c>
      <c r="G34" s="85">
        <v>0.18807958235033051</v>
      </c>
      <c r="H34" s="86">
        <v>0.70770599999999995</v>
      </c>
      <c r="I34" s="90">
        <v>2.3399368787788071E-2</v>
      </c>
      <c r="J34" s="93">
        <v>0.59730000000000005</v>
      </c>
      <c r="K34" s="96">
        <v>3.3839781861729624E-2</v>
      </c>
      <c r="L34" s="97"/>
      <c r="M34" s="100" t="s">
        <v>32</v>
      </c>
      <c r="N34" s="103">
        <v>0</v>
      </c>
      <c r="O34" s="106">
        <v>0</v>
      </c>
    </row>
    <row r="35" spans="2:15" customFormat="1" ht="14.45" x14ac:dyDescent="0.3">
      <c r="B35" s="104">
        <v>2014</v>
      </c>
      <c r="C35" s="109" t="s">
        <v>13</v>
      </c>
      <c r="D35" s="112">
        <v>2.1502E-2</v>
      </c>
      <c r="E35" s="79">
        <v>4.8197848334358842E-3</v>
      </c>
      <c r="F35" s="82">
        <v>1.0624709999999999</v>
      </c>
      <c r="G35" s="85">
        <v>0.10811641112507023</v>
      </c>
      <c r="H35" s="86">
        <v>5.4851999999999998E-2</v>
      </c>
      <c r="I35" s="90">
        <v>3.3805858523480496E-2</v>
      </c>
      <c r="J35" s="93">
        <v>2.50726</v>
      </c>
      <c r="K35" s="96">
        <v>4.2781539586335696E-2</v>
      </c>
      <c r="L35" s="97"/>
      <c r="M35" s="100" t="s">
        <v>32</v>
      </c>
      <c r="N35" s="103">
        <v>0</v>
      </c>
      <c r="O35" s="106" t="s">
        <v>32</v>
      </c>
    </row>
    <row r="36" spans="2:15" customFormat="1" ht="14.45" x14ac:dyDescent="0.3">
      <c r="B36" s="104">
        <v>2014</v>
      </c>
      <c r="C36" s="109" t="s">
        <v>14</v>
      </c>
      <c r="D36" s="112">
        <v>2.9252E-2</v>
      </c>
      <c r="E36" s="79">
        <v>4.62850225103881E-3</v>
      </c>
      <c r="F36" s="82">
        <v>0.17065</v>
      </c>
      <c r="G36" s="85">
        <v>4.2821055663859353E-2</v>
      </c>
      <c r="H36" s="86"/>
      <c r="I36" s="90">
        <v>0</v>
      </c>
      <c r="J36" s="93">
        <v>1.6527940000000001</v>
      </c>
      <c r="K36" s="96">
        <v>3.4186188903289928E-2</v>
      </c>
      <c r="L36" s="97"/>
      <c r="M36" s="100" t="s">
        <v>32</v>
      </c>
      <c r="N36" s="103">
        <v>0</v>
      </c>
      <c r="O36" s="106">
        <v>0</v>
      </c>
    </row>
    <row r="37" spans="2:15" customFormat="1" thickBot="1" x14ac:dyDescent="0.35">
      <c r="B37" s="110">
        <v>2014</v>
      </c>
      <c r="C37" s="111" t="s">
        <v>15</v>
      </c>
      <c r="D37" s="112">
        <v>6.94E-3</v>
      </c>
      <c r="E37" s="79">
        <v>2.2357966507508442E-3</v>
      </c>
      <c r="F37" s="82">
        <v>0.62424999999999997</v>
      </c>
      <c r="G37" s="85">
        <v>7.3276106953418352E-2</v>
      </c>
      <c r="H37" s="86"/>
      <c r="I37" s="90">
        <v>0</v>
      </c>
      <c r="J37" s="93">
        <v>0.14522399999999999</v>
      </c>
      <c r="K37" s="96">
        <v>1.8162783383269398E-3</v>
      </c>
      <c r="L37" s="97"/>
      <c r="M37" s="100" t="s">
        <v>32</v>
      </c>
      <c r="N37" s="103">
        <v>0.20437699999999998</v>
      </c>
      <c r="O37" s="106">
        <v>2.4355762859716943E-2</v>
      </c>
    </row>
    <row r="38" spans="2:15" thickBot="1" x14ac:dyDescent="0.35">
      <c r="B38" s="57"/>
      <c r="C38" s="61" t="s">
        <v>26</v>
      </c>
      <c r="D38" s="58">
        <v>5.7241549999999997</v>
      </c>
      <c r="E38" s="59">
        <v>6.2016721591257457E-2</v>
      </c>
      <c r="F38" s="60">
        <v>25.293845000000001</v>
      </c>
      <c r="G38" s="59">
        <v>0.1961001569198513</v>
      </c>
      <c r="H38" s="62">
        <v>40.049638999999992</v>
      </c>
      <c r="I38" s="59">
        <v>0.11377887493104806</v>
      </c>
      <c r="J38" s="60">
        <v>115.93278300000003</v>
      </c>
      <c r="K38" s="59">
        <v>0.17208932500812493</v>
      </c>
      <c r="L38" s="60">
        <v>30.401816000000004</v>
      </c>
      <c r="M38" s="59">
        <v>0.10559932943985233</v>
      </c>
      <c r="N38" s="60">
        <v>102.30996700000001</v>
      </c>
      <c r="O38" s="59">
        <v>0.16574686335097755</v>
      </c>
    </row>
    <row r="39" spans="2:15" ht="14.45" x14ac:dyDescent="0.3">
      <c r="C39" s="27">
        <v>1</v>
      </c>
      <c r="D39" s="27" t="s">
        <v>21</v>
      </c>
    </row>
  </sheetData>
  <mergeCells count="10">
    <mergeCell ref="B3:C5"/>
    <mergeCell ref="D4:E4"/>
    <mergeCell ref="F4:G4"/>
    <mergeCell ref="H4:I4"/>
    <mergeCell ref="J4:K4"/>
    <mergeCell ref="L4:M4"/>
    <mergeCell ref="L3:O3"/>
    <mergeCell ref="H3:K3"/>
    <mergeCell ref="D3:G3"/>
    <mergeCell ref="N4:O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B2:O39"/>
  <sheetViews>
    <sheetView showGridLines="0" tabSelected="1" zoomScale="85" zoomScaleNormal="85" workbookViewId="0">
      <selection activeCell="S21" sqref="S21"/>
    </sheetView>
  </sheetViews>
  <sheetFormatPr defaultColWidth="8.85546875" defaultRowHeight="15" x14ac:dyDescent="0.25"/>
  <cols>
    <col min="1" max="2" width="8.85546875" style="38"/>
    <col min="3" max="3" width="5" style="38" customWidth="1"/>
    <col min="4" max="16384" width="8.85546875" style="38"/>
  </cols>
  <sheetData>
    <row r="2" spans="2:15" thickBot="1" x14ac:dyDescent="0.35">
      <c r="B2" s="39" t="s">
        <v>30</v>
      </c>
      <c r="C2" s="42"/>
      <c r="D2" s="8"/>
    </row>
    <row r="3" spans="2:15" ht="15.75" thickBot="1" x14ac:dyDescent="0.3">
      <c r="B3" s="117" t="s">
        <v>25</v>
      </c>
      <c r="C3" s="118"/>
      <c r="D3" s="114" t="s">
        <v>33</v>
      </c>
      <c r="E3" s="116"/>
      <c r="F3" s="116"/>
      <c r="G3" s="115"/>
      <c r="H3" s="114" t="s">
        <v>0</v>
      </c>
      <c r="I3" s="116"/>
      <c r="J3" s="116"/>
      <c r="K3" s="115"/>
      <c r="L3" s="114" t="s">
        <v>1</v>
      </c>
      <c r="M3" s="116"/>
      <c r="N3" s="116"/>
      <c r="O3" s="115"/>
    </row>
    <row r="4" spans="2:15" ht="15.75" thickBot="1" x14ac:dyDescent="0.3">
      <c r="B4" s="119"/>
      <c r="C4" s="120"/>
      <c r="D4" s="114" t="s">
        <v>2</v>
      </c>
      <c r="E4" s="115"/>
      <c r="F4" s="114" t="s">
        <v>3</v>
      </c>
      <c r="G4" s="115"/>
      <c r="H4" s="114" t="s">
        <v>2</v>
      </c>
      <c r="I4" s="115"/>
      <c r="J4" s="114" t="s">
        <v>3</v>
      </c>
      <c r="K4" s="115"/>
      <c r="L4" s="114" t="s">
        <v>2</v>
      </c>
      <c r="M4" s="115"/>
      <c r="N4" s="114" t="s">
        <v>3</v>
      </c>
      <c r="O4" s="116"/>
    </row>
    <row r="5" spans="2:15" ht="75.75" thickBot="1" x14ac:dyDescent="0.3">
      <c r="B5" s="121"/>
      <c r="C5" s="122"/>
      <c r="D5" s="25" t="s">
        <v>27</v>
      </c>
      <c r="E5" s="26" t="s">
        <v>9</v>
      </c>
      <c r="F5" s="25" t="s">
        <v>27</v>
      </c>
      <c r="G5" s="26" t="s">
        <v>9</v>
      </c>
      <c r="H5" s="25" t="s">
        <v>27</v>
      </c>
      <c r="I5" s="26" t="s">
        <v>9</v>
      </c>
      <c r="J5" s="25" t="s">
        <v>27</v>
      </c>
      <c r="K5" s="26" t="s">
        <v>9</v>
      </c>
      <c r="L5" s="25" t="s">
        <v>27</v>
      </c>
      <c r="M5" s="26" t="s">
        <v>9</v>
      </c>
      <c r="N5" s="25" t="s">
        <v>27</v>
      </c>
      <c r="O5" s="26" t="s">
        <v>9</v>
      </c>
    </row>
    <row r="6" spans="2:15" ht="14.45" x14ac:dyDescent="0.3">
      <c r="B6" s="20">
        <v>2007</v>
      </c>
      <c r="C6" s="29" t="s">
        <v>12</v>
      </c>
      <c r="D6" s="4"/>
      <c r="E6" s="12"/>
      <c r="F6" s="4"/>
      <c r="G6" s="14"/>
      <c r="H6" s="5"/>
      <c r="I6" s="12"/>
      <c r="J6" s="4">
        <v>0.15035400000000002</v>
      </c>
      <c r="K6" s="14">
        <v>0.83342479421302074</v>
      </c>
      <c r="L6" s="5"/>
      <c r="M6" s="12"/>
      <c r="N6" s="4"/>
      <c r="O6" s="14"/>
    </row>
    <row r="7" spans="2:15" ht="14.45" x14ac:dyDescent="0.3">
      <c r="B7" s="9">
        <v>2007</v>
      </c>
      <c r="C7" s="1" t="s">
        <v>13</v>
      </c>
      <c r="D7" s="10"/>
      <c r="E7" s="13">
        <v>0</v>
      </c>
      <c r="F7" s="10">
        <v>0</v>
      </c>
      <c r="G7" s="18">
        <v>0</v>
      </c>
      <c r="H7" s="6">
        <v>3.885E-3</v>
      </c>
      <c r="I7" s="13">
        <v>0.11412372951060454</v>
      </c>
      <c r="J7" s="10">
        <v>2.555253</v>
      </c>
      <c r="K7" s="18">
        <v>0.99646961010113455</v>
      </c>
      <c r="L7" s="6"/>
      <c r="M7" s="13">
        <v>0</v>
      </c>
      <c r="N7" s="10">
        <v>0.43310899999999997</v>
      </c>
      <c r="O7" s="18">
        <v>0.9812343676369305</v>
      </c>
    </row>
    <row r="8" spans="2:15" ht="14.45" x14ac:dyDescent="0.3">
      <c r="B8" s="9">
        <v>2007</v>
      </c>
      <c r="C8" s="1" t="s">
        <v>14</v>
      </c>
      <c r="D8" s="10">
        <v>4.2330000000000007E-3</v>
      </c>
      <c r="E8" s="13">
        <v>7.4422840586029337E-3</v>
      </c>
      <c r="F8" s="10">
        <v>0.13039200000000001</v>
      </c>
      <c r="G8" s="18">
        <v>0.93243040310066438</v>
      </c>
      <c r="H8" s="6">
        <v>1.1191E-2</v>
      </c>
      <c r="I8" s="13">
        <v>4.0344356440640702E-2</v>
      </c>
      <c r="J8" s="10">
        <v>1.4482259999999998</v>
      </c>
      <c r="K8" s="18">
        <v>1</v>
      </c>
      <c r="L8" s="6">
        <v>1.6147999999999999E-2</v>
      </c>
      <c r="M8" s="13">
        <v>8.1944876491492711E-3</v>
      </c>
      <c r="N8" s="10">
        <v>2.0826759999999997</v>
      </c>
      <c r="O8" s="18">
        <v>0.88548321401755592</v>
      </c>
    </row>
    <row r="9" spans="2:15" ht="14.45" x14ac:dyDescent="0.3">
      <c r="B9" s="9">
        <v>2007</v>
      </c>
      <c r="C9" s="1" t="s">
        <v>15</v>
      </c>
      <c r="D9" s="10">
        <v>2.5630000000000002E-3</v>
      </c>
      <c r="E9" s="13">
        <v>4.3584432722164968E-3</v>
      </c>
      <c r="F9" s="10">
        <v>8.6470000000000005E-2</v>
      </c>
      <c r="G9" s="18">
        <v>0.6184645314489251</v>
      </c>
      <c r="H9" s="6">
        <v>1.1786E-2</v>
      </c>
      <c r="I9" s="13">
        <v>7.3337751270156851E-3</v>
      </c>
      <c r="J9" s="10">
        <v>0.77313700000000007</v>
      </c>
      <c r="K9" s="18">
        <v>0.6310513672941509</v>
      </c>
      <c r="L9" s="6">
        <v>4.0299999999999996E-2</v>
      </c>
      <c r="M9" s="13">
        <v>9.2523567681219304E-3</v>
      </c>
      <c r="N9" s="10">
        <v>0.87826500000000007</v>
      </c>
      <c r="O9" s="18">
        <v>0.3434168898398432</v>
      </c>
    </row>
    <row r="10" spans="2:15" s="30" customFormat="1" ht="14.45" x14ac:dyDescent="0.3">
      <c r="B10" s="9">
        <v>2008</v>
      </c>
      <c r="C10" s="1" t="s">
        <v>12</v>
      </c>
      <c r="D10" s="10">
        <v>1.6462000000000001E-2</v>
      </c>
      <c r="E10" s="13">
        <v>3.3416492262971671E-2</v>
      </c>
      <c r="F10" s="10">
        <v>0.27589400000000003</v>
      </c>
      <c r="G10" s="18">
        <v>0.49673666262763028</v>
      </c>
      <c r="H10" s="6">
        <v>2.2345E-2</v>
      </c>
      <c r="I10" s="13">
        <v>1.0746663460382345E-2</v>
      </c>
      <c r="J10" s="10">
        <v>1.263577</v>
      </c>
      <c r="K10" s="18">
        <v>0.29371392867661056</v>
      </c>
      <c r="L10" s="6">
        <v>0.10315300000000001</v>
      </c>
      <c r="M10" s="13">
        <v>1.9912637893178691E-2</v>
      </c>
      <c r="N10" s="10">
        <v>4.3766310000000006</v>
      </c>
      <c r="O10" s="18">
        <v>0.60103581332893152</v>
      </c>
    </row>
    <row r="11" spans="2:15" s="30" customFormat="1" ht="14.45" x14ac:dyDescent="0.3">
      <c r="B11" s="9">
        <v>2008</v>
      </c>
      <c r="C11" s="1" t="s">
        <v>13</v>
      </c>
      <c r="D11" s="10">
        <v>8.4360000000000008E-3</v>
      </c>
      <c r="E11" s="13">
        <v>1.1893030396589425E-2</v>
      </c>
      <c r="F11" s="10">
        <v>0.82822599999999991</v>
      </c>
      <c r="G11" s="18">
        <v>0.50129314075532982</v>
      </c>
      <c r="H11" s="6">
        <v>2.0140000000000002E-2</v>
      </c>
      <c r="I11" s="13">
        <v>8.9496036001046938E-3</v>
      </c>
      <c r="J11" s="10">
        <v>4.5796859999999997</v>
      </c>
      <c r="K11" s="18">
        <v>0.30708450277632143</v>
      </c>
      <c r="L11" s="6">
        <v>0.18650500000000003</v>
      </c>
      <c r="M11" s="13">
        <v>2.9946595331988842E-2</v>
      </c>
      <c r="N11" s="10">
        <v>8.8481490000000012</v>
      </c>
      <c r="O11" s="18">
        <v>0.58935678731358954</v>
      </c>
    </row>
    <row r="12" spans="2:15" s="30" customFormat="1" ht="14.45" x14ac:dyDescent="0.3">
      <c r="B12" s="9">
        <v>2008</v>
      </c>
      <c r="C12" s="1" t="s">
        <v>14</v>
      </c>
      <c r="D12" s="10">
        <v>1.3653999999999999E-2</v>
      </c>
      <c r="E12" s="13">
        <v>1.6625024960671714E-2</v>
      </c>
      <c r="F12" s="10">
        <v>0.34723999999999999</v>
      </c>
      <c r="G12" s="18">
        <v>0.52733007637204676</v>
      </c>
      <c r="H12" s="6">
        <v>0.12450800000000001</v>
      </c>
      <c r="I12" s="13">
        <v>6.6203326330588064E-2</v>
      </c>
      <c r="J12" s="10">
        <v>8.6322990000000015</v>
      </c>
      <c r="K12" s="18">
        <v>0.58993529525129473</v>
      </c>
      <c r="L12" s="6">
        <v>0.166912</v>
      </c>
      <c r="M12" s="13">
        <v>2.7951758966987955E-2</v>
      </c>
      <c r="N12" s="10">
        <v>2.6929620000000001</v>
      </c>
      <c r="O12" s="18">
        <v>0.26922824679051005</v>
      </c>
    </row>
    <row r="13" spans="2:15" s="30" customFormat="1" ht="14.45" x14ac:dyDescent="0.3">
      <c r="B13" s="9">
        <v>2008</v>
      </c>
      <c r="C13" s="1" t="s">
        <v>15</v>
      </c>
      <c r="D13" s="10">
        <v>6.0700999999999998E-2</v>
      </c>
      <c r="E13" s="13">
        <v>7.5926931226593733E-2</v>
      </c>
      <c r="F13" s="10">
        <v>0.163827</v>
      </c>
      <c r="G13" s="18">
        <v>3.6435861212478139E-2</v>
      </c>
      <c r="H13" s="6">
        <v>0.14472299999999996</v>
      </c>
      <c r="I13" s="13">
        <v>4.3471378331324778E-2</v>
      </c>
      <c r="J13" s="10">
        <v>5.14764</v>
      </c>
      <c r="K13" s="18">
        <v>0.37850731070939569</v>
      </c>
      <c r="L13" s="6">
        <v>0.98788399999999987</v>
      </c>
      <c r="M13" s="13">
        <v>0.15840437914467298</v>
      </c>
      <c r="N13" s="10">
        <v>2.8965679999999994</v>
      </c>
      <c r="O13" s="18">
        <v>0.41340541009596099</v>
      </c>
    </row>
    <row r="14" spans="2:15" s="30" customFormat="1" ht="14.45" x14ac:dyDescent="0.3">
      <c r="B14" s="9">
        <v>2009</v>
      </c>
      <c r="C14" s="1" t="s">
        <v>12</v>
      </c>
      <c r="D14" s="10">
        <v>6.1025999999999997E-2</v>
      </c>
      <c r="E14" s="13">
        <v>6.0833704659571122E-2</v>
      </c>
      <c r="F14" s="10">
        <v>0.53651700000000002</v>
      </c>
      <c r="G14" s="18">
        <v>0.22306627623336361</v>
      </c>
      <c r="H14" s="6">
        <v>5.9683999999999987E-2</v>
      </c>
      <c r="I14" s="13">
        <v>2.1011586578269945E-2</v>
      </c>
      <c r="J14" s="10">
        <v>0.91841099999999998</v>
      </c>
      <c r="K14" s="18">
        <v>9.8538897238057754E-2</v>
      </c>
      <c r="L14" s="6">
        <v>7.4746000000000007E-2</v>
      </c>
      <c r="M14" s="13">
        <v>8.7959992124952962E-3</v>
      </c>
      <c r="N14" s="10">
        <v>8.9317460000000004</v>
      </c>
      <c r="O14" s="18">
        <v>0.35918105677031714</v>
      </c>
    </row>
    <row r="15" spans="2:15" s="30" customFormat="1" ht="14.45" x14ac:dyDescent="0.3">
      <c r="B15" s="9">
        <v>2009</v>
      </c>
      <c r="C15" s="1" t="s">
        <v>13</v>
      </c>
      <c r="D15" s="10">
        <v>0.108857</v>
      </c>
      <c r="E15" s="13">
        <v>6.590240532851914E-2</v>
      </c>
      <c r="F15" s="10">
        <v>0.60937799999999998</v>
      </c>
      <c r="G15" s="18">
        <v>0.14357155983620848</v>
      </c>
      <c r="H15" s="6">
        <v>0.70771500000000043</v>
      </c>
      <c r="I15" s="13">
        <v>0.20895471710369004</v>
      </c>
      <c r="J15" s="10">
        <v>7.8089709999999997</v>
      </c>
      <c r="K15" s="18">
        <v>0.45289600201365182</v>
      </c>
      <c r="L15" s="6">
        <v>0.8295030000000001</v>
      </c>
      <c r="M15" s="13">
        <v>0.11286238797989318</v>
      </c>
      <c r="N15" s="10">
        <v>2.1316619999999999</v>
      </c>
      <c r="O15" s="18">
        <v>7.9621289193136269E-2</v>
      </c>
    </row>
    <row r="16" spans="2:15" s="30" customFormat="1" ht="14.45" x14ac:dyDescent="0.3">
      <c r="B16" s="9">
        <v>2009</v>
      </c>
      <c r="C16" s="1" t="s">
        <v>14</v>
      </c>
      <c r="D16" s="10">
        <v>4.3192000000000001E-2</v>
      </c>
      <c r="E16" s="13">
        <v>2.826736719893768E-2</v>
      </c>
      <c r="F16" s="10">
        <v>0.58804600000000007</v>
      </c>
      <c r="G16" s="18">
        <v>0.42753331845323567</v>
      </c>
      <c r="H16" s="6">
        <v>0.52659699999999998</v>
      </c>
      <c r="I16" s="13">
        <v>0.14241180883499119</v>
      </c>
      <c r="J16" s="10">
        <v>3.7378899999999997</v>
      </c>
      <c r="K16" s="18">
        <v>0.36460489439412741</v>
      </c>
      <c r="L16" s="6">
        <v>1.3974049999999998</v>
      </c>
      <c r="M16" s="13">
        <v>0.1649557321970859</v>
      </c>
      <c r="N16" s="10">
        <v>9.890784</v>
      </c>
      <c r="O16" s="18">
        <v>0.46501167914255065</v>
      </c>
    </row>
    <row r="17" spans="2:15" s="30" customFormat="1" ht="14.45" x14ac:dyDescent="0.3">
      <c r="B17" s="9">
        <v>2009</v>
      </c>
      <c r="C17" s="1" t="s">
        <v>15</v>
      </c>
      <c r="D17" s="10">
        <v>0.11159600000000001</v>
      </c>
      <c r="E17" s="13">
        <v>3.7461773187016843E-2</v>
      </c>
      <c r="F17" s="10">
        <v>2.2781799999999999</v>
      </c>
      <c r="G17" s="18">
        <v>0.768723068980527</v>
      </c>
      <c r="H17" s="6">
        <v>0.50201499999999977</v>
      </c>
      <c r="I17" s="13">
        <v>0.10823436221897097</v>
      </c>
      <c r="J17" s="10">
        <v>0.50032500000000002</v>
      </c>
      <c r="K17" s="18">
        <v>6.7745439360638496E-2</v>
      </c>
      <c r="L17" s="6">
        <v>0.26919299999999996</v>
      </c>
      <c r="M17" s="13">
        <v>3.495147824447617E-2</v>
      </c>
      <c r="N17" s="10">
        <v>0.93208599999999986</v>
      </c>
      <c r="O17" s="18">
        <v>0.15119852708588483</v>
      </c>
    </row>
    <row r="18" spans="2:15" s="30" customFormat="1" ht="14.45" x14ac:dyDescent="0.3">
      <c r="B18" s="9">
        <v>2010</v>
      </c>
      <c r="C18" s="1" t="s">
        <v>12</v>
      </c>
      <c r="D18" s="10">
        <v>0.12898000000000001</v>
      </c>
      <c r="E18" s="13">
        <v>3.5270928201319413E-2</v>
      </c>
      <c r="F18" s="10">
        <v>0.77464</v>
      </c>
      <c r="G18" s="18">
        <v>0.26501213122246869</v>
      </c>
      <c r="H18" s="6">
        <v>0.19534499999999994</v>
      </c>
      <c r="I18" s="13">
        <v>4.4421729569688317E-2</v>
      </c>
      <c r="J18" s="10">
        <v>2.4737349999999996</v>
      </c>
      <c r="K18" s="18">
        <v>0.57339460705629064</v>
      </c>
      <c r="L18" s="6">
        <v>0.9469149999999994</v>
      </c>
      <c r="M18" s="13">
        <v>8.8902765349520102E-2</v>
      </c>
      <c r="N18" s="10">
        <v>2.4459430000000002</v>
      </c>
      <c r="O18" s="18">
        <v>0.20686680157019455</v>
      </c>
    </row>
    <row r="19" spans="2:15" s="30" customFormat="1" ht="14.45" x14ac:dyDescent="0.3">
      <c r="B19" s="9">
        <v>2010</v>
      </c>
      <c r="C19" s="1" t="s">
        <v>13</v>
      </c>
      <c r="D19" s="10">
        <v>0.11117500000000002</v>
      </c>
      <c r="E19" s="13">
        <v>2.9881366874646865E-2</v>
      </c>
      <c r="F19" s="10">
        <v>2.8963749999999999</v>
      </c>
      <c r="G19" s="18">
        <v>0.75324234567162784</v>
      </c>
      <c r="H19" s="6">
        <v>0.117825</v>
      </c>
      <c r="I19" s="13">
        <v>3.0279442051328497E-2</v>
      </c>
      <c r="J19" s="10">
        <v>0.68017300000000003</v>
      </c>
      <c r="K19" s="18">
        <v>0.10502595874734048</v>
      </c>
      <c r="L19" s="6">
        <v>1.0102719999999998</v>
      </c>
      <c r="M19" s="13">
        <v>0.10282857148091713</v>
      </c>
      <c r="N19" s="10">
        <v>5.6496930000000001</v>
      </c>
      <c r="O19" s="18">
        <v>0.3951525091799265</v>
      </c>
    </row>
    <row r="20" spans="2:15" s="30" customFormat="1" ht="14.45" x14ac:dyDescent="0.3">
      <c r="B20" s="9">
        <v>2010</v>
      </c>
      <c r="C20" s="1" t="s">
        <v>14</v>
      </c>
      <c r="D20" s="10">
        <v>6.6073000000000007E-2</v>
      </c>
      <c r="E20" s="13">
        <v>2.5107405569357831E-2</v>
      </c>
      <c r="F20" s="10">
        <v>2.0789249999999999</v>
      </c>
      <c r="G20" s="18">
        <v>0.49183998796261597</v>
      </c>
      <c r="H20" s="6">
        <v>0.32282299999999992</v>
      </c>
      <c r="I20" s="13">
        <v>4.379555607168286E-2</v>
      </c>
      <c r="J20" s="10">
        <v>0.70105400000000007</v>
      </c>
      <c r="K20" s="18">
        <v>0.22921632365336791</v>
      </c>
      <c r="L20" s="6">
        <v>0.30112400000000006</v>
      </c>
      <c r="M20" s="13">
        <v>2.5559449290817882E-2</v>
      </c>
      <c r="N20" s="10">
        <v>1.8837939999999997</v>
      </c>
      <c r="O20" s="18">
        <v>0.19452934807470784</v>
      </c>
    </row>
    <row r="21" spans="2:15" s="30" customFormat="1" ht="14.45" x14ac:dyDescent="0.3">
      <c r="B21" s="9">
        <v>2010</v>
      </c>
      <c r="C21" s="1" t="s">
        <v>15</v>
      </c>
      <c r="D21" s="10">
        <v>0.24310600000000002</v>
      </c>
      <c r="E21" s="13">
        <v>9.2187326394616576E-2</v>
      </c>
      <c r="F21" s="10">
        <v>1.2326619999999999</v>
      </c>
      <c r="G21" s="18">
        <v>0.27159029868142337</v>
      </c>
      <c r="H21" s="6">
        <v>0.56503799999999993</v>
      </c>
      <c r="I21" s="13">
        <v>6.1897322206148291E-2</v>
      </c>
      <c r="J21" s="10">
        <v>14.566047000000001</v>
      </c>
      <c r="K21" s="18">
        <v>0.52958681381807737</v>
      </c>
      <c r="L21" s="6">
        <v>1.6475109999999982</v>
      </c>
      <c r="M21" s="13">
        <v>0.15405453877641395</v>
      </c>
      <c r="N21" s="10">
        <v>1.8533490000000001</v>
      </c>
      <c r="O21" s="18">
        <v>0.21671139419512256</v>
      </c>
    </row>
    <row r="22" spans="2:15" s="30" customFormat="1" ht="14.45" x14ac:dyDescent="0.3">
      <c r="B22" s="9">
        <v>2011</v>
      </c>
      <c r="C22" s="1" t="s">
        <v>12</v>
      </c>
      <c r="D22" s="10">
        <v>0.35592899999999994</v>
      </c>
      <c r="E22" s="13">
        <v>9.7126050828342025E-2</v>
      </c>
      <c r="F22" s="10">
        <v>0.21853399999999998</v>
      </c>
      <c r="G22" s="18">
        <v>0.27395409068287313</v>
      </c>
      <c r="H22" s="6">
        <v>1.4930369999999999</v>
      </c>
      <c r="I22" s="13">
        <v>0.23142004999665236</v>
      </c>
      <c r="J22" s="10">
        <v>10.194669999999999</v>
      </c>
      <c r="K22" s="18">
        <v>0.6613831718174048</v>
      </c>
      <c r="L22" s="6">
        <v>0.56775799999999987</v>
      </c>
      <c r="M22" s="13">
        <v>4.6989891873871668E-2</v>
      </c>
      <c r="N22" s="10">
        <v>4.5155080000000005</v>
      </c>
      <c r="O22" s="18">
        <v>0.27497257129863861</v>
      </c>
    </row>
    <row r="23" spans="2:15" s="30" customFormat="1" ht="14.45" x14ac:dyDescent="0.3">
      <c r="B23" s="9">
        <v>2011</v>
      </c>
      <c r="C23" s="1" t="s">
        <v>13</v>
      </c>
      <c r="D23" s="10">
        <v>0.67922699999999991</v>
      </c>
      <c r="E23" s="13">
        <v>0.23275737995240839</v>
      </c>
      <c r="F23" s="10">
        <v>0.78790099999999996</v>
      </c>
      <c r="G23" s="18">
        <v>9.9656407807821104E-2</v>
      </c>
      <c r="H23" s="6">
        <v>0.51417600000000008</v>
      </c>
      <c r="I23" s="13">
        <v>5.7323848034543101E-2</v>
      </c>
      <c r="J23" s="10">
        <v>9.522200999999999</v>
      </c>
      <c r="K23" s="18">
        <v>0.40675205260856384</v>
      </c>
      <c r="L23" s="6">
        <v>2.8275379999999988</v>
      </c>
      <c r="M23" s="13">
        <v>0.18808115631073472</v>
      </c>
      <c r="N23" s="10">
        <v>2.3466549999999997</v>
      </c>
      <c r="O23" s="18">
        <v>0.40532135464597296</v>
      </c>
    </row>
    <row r="24" spans="2:15" s="30" customFormat="1" ht="14.45" x14ac:dyDescent="0.3">
      <c r="B24" s="9">
        <v>2011</v>
      </c>
      <c r="C24" s="1" t="s">
        <v>14</v>
      </c>
      <c r="D24" s="10">
        <v>0.30572099999999997</v>
      </c>
      <c r="E24" s="13">
        <v>0.10713688714603352</v>
      </c>
      <c r="F24" s="10">
        <v>2.2227350000000001</v>
      </c>
      <c r="G24" s="18">
        <v>0.50432333543814545</v>
      </c>
      <c r="H24" s="6">
        <v>1.446242</v>
      </c>
      <c r="I24" s="13">
        <v>0.16719595485863406</v>
      </c>
      <c r="J24" s="10">
        <v>4.007231</v>
      </c>
      <c r="K24" s="18">
        <v>0.21439053787041093</v>
      </c>
      <c r="L24" s="6">
        <v>2.8782050000000012</v>
      </c>
      <c r="M24" s="13">
        <v>0.18680503966436143</v>
      </c>
      <c r="N24" s="10">
        <v>1.4427869999999998</v>
      </c>
      <c r="O24" s="18">
        <v>2.7499020810283062E-2</v>
      </c>
    </row>
    <row r="25" spans="2:15" s="30" customFormat="1" ht="14.45" x14ac:dyDescent="0.3">
      <c r="B25" s="9">
        <v>2011</v>
      </c>
      <c r="C25" s="1" t="s">
        <v>15</v>
      </c>
      <c r="D25" s="10">
        <v>0.58693399999999996</v>
      </c>
      <c r="E25" s="13">
        <v>0.13184796377569674</v>
      </c>
      <c r="F25" s="10">
        <v>9.7019000000000008E-2</v>
      </c>
      <c r="G25" s="18">
        <v>3.5163940605600193E-2</v>
      </c>
      <c r="H25" s="6">
        <v>0.9637880000000002</v>
      </c>
      <c r="I25" s="13">
        <v>7.5799697552452444E-2</v>
      </c>
      <c r="J25" s="10">
        <v>6.1208539999999996</v>
      </c>
      <c r="K25" s="18">
        <v>0.32307720404503781</v>
      </c>
      <c r="L25" s="6">
        <v>1.8367950000000024</v>
      </c>
      <c r="M25" s="13">
        <v>0.16008925906919264</v>
      </c>
      <c r="N25" s="10">
        <v>0.86503399999999997</v>
      </c>
      <c r="O25" s="18">
        <v>6.3234339297303294E-2</v>
      </c>
    </row>
    <row r="26" spans="2:15" s="30" customFormat="1" ht="14.45" x14ac:dyDescent="0.3">
      <c r="B26" s="9">
        <v>2012</v>
      </c>
      <c r="C26" s="1" t="s">
        <v>12</v>
      </c>
      <c r="D26" s="10">
        <v>0.20860399999999993</v>
      </c>
      <c r="E26" s="13">
        <v>4.8869510133552216E-2</v>
      </c>
      <c r="F26" s="10">
        <v>0.17200500000000002</v>
      </c>
      <c r="G26" s="18">
        <v>2.5066102637460261E-2</v>
      </c>
      <c r="H26" s="6">
        <v>2.8987590000000014</v>
      </c>
      <c r="I26" s="13">
        <v>0.16279694590227273</v>
      </c>
      <c r="J26" s="10">
        <v>5.3493330000000006</v>
      </c>
      <c r="K26" s="18">
        <v>0.15536193592446623</v>
      </c>
      <c r="L26" s="6">
        <v>1.2689800000000004</v>
      </c>
      <c r="M26" s="13">
        <v>7.9303319668033154E-2</v>
      </c>
      <c r="N26" s="10">
        <v>6.6654900000000001</v>
      </c>
      <c r="O26" s="18">
        <v>0.23828576417113354</v>
      </c>
    </row>
    <row r="27" spans="2:15" s="30" customFormat="1" ht="14.45" x14ac:dyDescent="0.3">
      <c r="B27" s="9">
        <v>2012</v>
      </c>
      <c r="C27" s="1" t="s">
        <v>13</v>
      </c>
      <c r="D27" s="10">
        <v>0.21631999999999993</v>
      </c>
      <c r="E27" s="13">
        <v>4.9886284546459561E-2</v>
      </c>
      <c r="F27" s="10">
        <v>0.113763</v>
      </c>
      <c r="G27" s="18">
        <v>2.7260062186575063E-2</v>
      </c>
      <c r="H27" s="6">
        <v>1.1049230000000005</v>
      </c>
      <c r="I27" s="13">
        <v>8.6298060532662452E-2</v>
      </c>
      <c r="J27" s="10">
        <v>2.9606070000000004</v>
      </c>
      <c r="K27" s="18">
        <v>0.11242577148329291</v>
      </c>
      <c r="L27" s="6">
        <v>0.83630300000000046</v>
      </c>
      <c r="M27" s="13">
        <v>7.1984255275928707E-2</v>
      </c>
      <c r="N27" s="10">
        <v>2.5983359999999998</v>
      </c>
      <c r="O27" s="18">
        <v>4.8795372137727139E-2</v>
      </c>
    </row>
    <row r="28" spans="2:15" s="30" customFormat="1" ht="14.45" x14ac:dyDescent="0.3">
      <c r="B28" s="9">
        <v>2012</v>
      </c>
      <c r="C28" s="1" t="s">
        <v>14</v>
      </c>
      <c r="D28" s="10">
        <v>0.37877399999999994</v>
      </c>
      <c r="E28" s="13">
        <v>8.9005701878576898E-2</v>
      </c>
      <c r="F28" s="10">
        <v>0.47076000000000001</v>
      </c>
      <c r="G28" s="18">
        <v>0.21827913912443525</v>
      </c>
      <c r="H28" s="6">
        <v>2.096886</v>
      </c>
      <c r="I28" s="13">
        <v>0.11495382190431758</v>
      </c>
      <c r="J28" s="10">
        <v>2.7466209999999998</v>
      </c>
      <c r="K28" s="18">
        <v>0.15677030973628875</v>
      </c>
      <c r="L28" s="6">
        <v>0.6942569999999999</v>
      </c>
      <c r="M28" s="13">
        <v>4.7481498645294919E-2</v>
      </c>
      <c r="N28" s="10">
        <v>1.3592999999999999E-2</v>
      </c>
      <c r="O28" s="18">
        <v>6.1755606537235077E-4</v>
      </c>
    </row>
    <row r="29" spans="2:15" s="30" customFormat="1" ht="14.45" x14ac:dyDescent="0.3">
      <c r="B29" s="9">
        <v>2012</v>
      </c>
      <c r="C29" s="1" t="s">
        <v>15</v>
      </c>
      <c r="D29" s="10">
        <v>0.26380999999999999</v>
      </c>
      <c r="E29" s="13">
        <v>0.15685143675939855</v>
      </c>
      <c r="F29" s="10">
        <v>7.3734999999999995E-2</v>
      </c>
      <c r="G29" s="18">
        <v>8.992862787952112E-2</v>
      </c>
      <c r="H29" s="6">
        <v>3.1145849999999964</v>
      </c>
      <c r="I29" s="13">
        <v>0.19120927896822834</v>
      </c>
      <c r="J29" s="10">
        <v>0.56339799999999995</v>
      </c>
      <c r="K29" s="18">
        <v>2.1032957050877755E-2</v>
      </c>
      <c r="L29" s="6">
        <v>1.4987300000000008</v>
      </c>
      <c r="M29" s="13">
        <v>7.5172971616815104E-2</v>
      </c>
      <c r="N29" s="10">
        <v>4.5461370000000008</v>
      </c>
      <c r="O29" s="18">
        <v>0.16343180779646896</v>
      </c>
    </row>
    <row r="30" spans="2:15" ht="14.45" x14ac:dyDescent="0.3">
      <c r="B30" s="9">
        <v>2013</v>
      </c>
      <c r="C30" s="1" t="s">
        <v>12</v>
      </c>
      <c r="D30" s="35">
        <v>0.31436700000000001</v>
      </c>
      <c r="E30" s="36">
        <v>4.8638971518150144E-2</v>
      </c>
      <c r="F30" s="35">
        <v>1.0185999999999999</v>
      </c>
      <c r="G30" s="40">
        <v>0.1616086614373112</v>
      </c>
      <c r="H30" s="28">
        <v>1.8324820000000006</v>
      </c>
      <c r="I30" s="36">
        <v>8.3980178008562723E-2</v>
      </c>
      <c r="J30" s="35">
        <v>0.77008900000000002</v>
      </c>
      <c r="K30" s="40">
        <v>3.1928445097754846E-2</v>
      </c>
      <c r="L30" s="28">
        <v>2.2109760000000049</v>
      </c>
      <c r="M30" s="13">
        <v>0.11033520758838976</v>
      </c>
      <c r="N30" s="35">
        <v>1.8119529999999999</v>
      </c>
      <c r="O30" s="40">
        <v>7.4814468106120052E-2</v>
      </c>
    </row>
    <row r="31" spans="2:15" ht="14.45" x14ac:dyDescent="0.3">
      <c r="B31" s="9">
        <v>2013</v>
      </c>
      <c r="C31" s="1" t="s">
        <v>13</v>
      </c>
      <c r="D31" s="35">
        <v>0.28606099999999984</v>
      </c>
      <c r="E31" s="36">
        <v>4.5649493669956832E-2</v>
      </c>
      <c r="F31" s="35">
        <v>2.7494070000000002</v>
      </c>
      <c r="G31" s="40">
        <v>0.4497511440047347</v>
      </c>
      <c r="H31" s="28">
        <v>2.4831530000000002</v>
      </c>
      <c r="I31" s="36">
        <v>0.11045538844739849</v>
      </c>
      <c r="J31" s="35">
        <v>4.1356520000000021</v>
      </c>
      <c r="K31" s="40">
        <v>0.45487378994875322</v>
      </c>
      <c r="L31" s="28">
        <v>1.3687140000000015</v>
      </c>
      <c r="M31" s="13">
        <v>6.2510889740495415E-2</v>
      </c>
      <c r="N31" s="35">
        <v>1.7347829999999997</v>
      </c>
      <c r="O31" s="40">
        <v>7.4417192238589974E-2</v>
      </c>
    </row>
    <row r="32" spans="2:15" ht="14.45" x14ac:dyDescent="0.3">
      <c r="B32" s="9">
        <v>2013</v>
      </c>
      <c r="C32" s="1" t="s">
        <v>14</v>
      </c>
      <c r="D32" s="35">
        <v>0.2978039999999999</v>
      </c>
      <c r="E32" s="36">
        <v>0.11027204763333004</v>
      </c>
      <c r="F32" s="35">
        <v>0.77396900000000002</v>
      </c>
      <c r="G32" s="40">
        <v>0.1961865783741007</v>
      </c>
      <c r="H32" s="28">
        <v>4.4515089999999971</v>
      </c>
      <c r="I32" s="36">
        <v>0.15223223680975245</v>
      </c>
      <c r="J32" s="35">
        <v>2.3132260000000002</v>
      </c>
      <c r="K32" s="40">
        <v>0.12662407703597017</v>
      </c>
      <c r="L32" s="28">
        <v>1.3182050000000005</v>
      </c>
      <c r="M32" s="13">
        <v>0.10236992227463838</v>
      </c>
      <c r="N32" s="35">
        <v>5.2836660000000002</v>
      </c>
      <c r="O32" s="40">
        <v>0.21566082261274017</v>
      </c>
    </row>
    <row r="33" spans="2:15" ht="14.45" x14ac:dyDescent="0.3">
      <c r="B33" s="64">
        <v>2013</v>
      </c>
      <c r="C33" s="63" t="s">
        <v>15</v>
      </c>
      <c r="D33" s="65">
        <v>0.31057799999999997</v>
      </c>
      <c r="E33" s="66">
        <v>0.26450764537453569</v>
      </c>
      <c r="F33" s="67">
        <v>4.2546E-2</v>
      </c>
      <c r="G33" s="68">
        <v>1.3130634474504575E-2</v>
      </c>
      <c r="H33" s="69">
        <v>1.8151350000000004</v>
      </c>
      <c r="I33" s="70">
        <v>0.11357718303356944</v>
      </c>
      <c r="J33" s="71">
        <v>1.7777740000000002</v>
      </c>
      <c r="K33" s="72">
        <v>0.18553452424486827</v>
      </c>
      <c r="L33" s="73">
        <v>0.947847</v>
      </c>
      <c r="M33" s="74">
        <v>0.19097309040912513</v>
      </c>
      <c r="N33" s="75">
        <v>0.53417099999999995</v>
      </c>
      <c r="O33" s="76">
        <v>2.6458696559583366E-2</v>
      </c>
    </row>
    <row r="34" spans="2:15" customFormat="1" ht="14.45" x14ac:dyDescent="0.3">
      <c r="B34" s="64">
        <v>2014</v>
      </c>
      <c r="C34" s="63" t="s">
        <v>12</v>
      </c>
      <c r="D34" s="65">
        <v>0.120583</v>
      </c>
      <c r="E34" s="66">
        <v>5.392826172221777E-2</v>
      </c>
      <c r="F34" s="67">
        <v>0.215804</v>
      </c>
      <c r="G34" s="68">
        <v>8.3080688794670926E-2</v>
      </c>
      <c r="H34" s="69">
        <v>4.0662240000000001</v>
      </c>
      <c r="I34" s="70">
        <v>0.11570412925459572</v>
      </c>
      <c r="J34" s="71">
        <v>0.42845999999999995</v>
      </c>
      <c r="K34" s="72">
        <v>5.1326909503348714E-2</v>
      </c>
      <c r="L34" s="73">
        <v>0.77698199999999995</v>
      </c>
      <c r="M34" s="74">
        <v>0.28145474541158366</v>
      </c>
      <c r="N34" s="75">
        <v>0.87793500000000002</v>
      </c>
      <c r="O34" s="76">
        <v>3.9396996443193021E-2</v>
      </c>
    </row>
    <row r="35" spans="2:15" customFormat="1" ht="14.45" x14ac:dyDescent="0.3">
      <c r="B35" s="64">
        <v>2014</v>
      </c>
      <c r="C35" s="63" t="s">
        <v>13</v>
      </c>
      <c r="D35" s="65">
        <v>6.8141999999999994E-2</v>
      </c>
      <c r="E35" s="66">
        <v>2.3492316093729312E-2</v>
      </c>
      <c r="F35" s="67">
        <v>2.117785</v>
      </c>
      <c r="G35" s="68">
        <v>0.40827336811913378</v>
      </c>
      <c r="H35" s="69">
        <v>2.0396619999999999</v>
      </c>
      <c r="I35" s="70">
        <v>4.2896398965604841E-2</v>
      </c>
      <c r="J35" s="71">
        <v>1.134439</v>
      </c>
      <c r="K35" s="72">
        <v>5.9510196095197303E-2</v>
      </c>
      <c r="L35" s="73">
        <v>3.2661359999999999</v>
      </c>
      <c r="M35" s="74">
        <v>0.86497772629441327</v>
      </c>
      <c r="N35" s="75">
        <v>8.0532409999999999</v>
      </c>
      <c r="O35" s="76">
        <v>0.24989457451764777</v>
      </c>
    </row>
    <row r="36" spans="2:15" customFormat="1" ht="14.45" x14ac:dyDescent="0.3">
      <c r="B36" s="64">
        <v>2014</v>
      </c>
      <c r="C36" s="63" t="s">
        <v>14</v>
      </c>
      <c r="D36" s="65">
        <v>8.4485000000000005E-2</v>
      </c>
      <c r="E36" s="66">
        <v>1.718205021303424E-2</v>
      </c>
      <c r="F36" s="67">
        <v>0.24573</v>
      </c>
      <c r="G36" s="68">
        <v>0.16351401078115818</v>
      </c>
      <c r="H36" s="69">
        <v>1.380063</v>
      </c>
      <c r="I36" s="70">
        <v>0.11447832534814338</v>
      </c>
      <c r="J36" s="71">
        <v>1.846041</v>
      </c>
      <c r="K36" s="72">
        <v>0.10295770963782112</v>
      </c>
      <c r="L36" s="73">
        <v>7.5161000000000006E-2</v>
      </c>
      <c r="M36" s="74">
        <v>0.62367027897173777</v>
      </c>
      <c r="N36" s="75">
        <v>2.695398</v>
      </c>
      <c r="O36" s="76">
        <v>0.17659910133175374</v>
      </c>
    </row>
    <row r="37" spans="2:15" customFormat="1" thickBot="1" x14ac:dyDescent="0.35">
      <c r="B37" s="64">
        <v>2014</v>
      </c>
      <c r="C37" s="63" t="s">
        <v>15</v>
      </c>
      <c r="D37" s="65">
        <v>0.192054</v>
      </c>
      <c r="E37" s="66">
        <v>0.23190418288231396</v>
      </c>
      <c r="F37" s="67">
        <v>0.59728999999999999</v>
      </c>
      <c r="G37" s="68">
        <v>0.21325182523839936</v>
      </c>
      <c r="H37" s="69">
        <v>3.8323320000000001</v>
      </c>
      <c r="I37" s="70">
        <v>0.50993522440994288</v>
      </c>
      <c r="J37" s="71">
        <v>3.394876</v>
      </c>
      <c r="K37" s="72">
        <v>0.23166032756260824</v>
      </c>
      <c r="L37" s="73"/>
      <c r="M37" s="74">
        <v>0</v>
      </c>
      <c r="N37" s="75">
        <v>1.158622</v>
      </c>
      <c r="O37" s="76">
        <v>7.1990807521324529E-2</v>
      </c>
    </row>
    <row r="38" spans="2:15" thickBot="1" x14ac:dyDescent="0.35">
      <c r="B38" s="57"/>
      <c r="C38" s="61" t="s">
        <v>26</v>
      </c>
      <c r="D38" s="60">
        <v>5.6494469999999994</v>
      </c>
      <c r="E38" s="59">
        <v>7.0850143861817413E-2</v>
      </c>
      <c r="F38" s="60">
        <v>24.744354999999999</v>
      </c>
      <c r="G38" s="59">
        <v>0.25788077135300891</v>
      </c>
      <c r="H38" s="60">
        <v>38.868575999999997</v>
      </c>
      <c r="I38" s="59">
        <v>0.1128186467825036</v>
      </c>
      <c r="J38" s="60">
        <v>113.20224999999999</v>
      </c>
      <c r="K38" s="59">
        <v>0.25668949982471423</v>
      </c>
      <c r="L38" s="60">
        <v>30.350158000000008</v>
      </c>
      <c r="M38" s="59">
        <v>0.10544145862848031</v>
      </c>
      <c r="N38" s="60">
        <v>101.07072599999998</v>
      </c>
      <c r="O38" s="59">
        <v>0.17870227067389585</v>
      </c>
    </row>
    <row r="39" spans="2:15" ht="14.45" x14ac:dyDescent="0.3">
      <c r="B39" s="27">
        <v>1</v>
      </c>
      <c r="C39" s="27" t="s">
        <v>22</v>
      </c>
    </row>
  </sheetData>
  <mergeCells count="10">
    <mergeCell ref="J4:K4"/>
    <mergeCell ref="L4:M4"/>
    <mergeCell ref="N4:O4"/>
    <mergeCell ref="B3:C5"/>
    <mergeCell ref="D3:G3"/>
    <mergeCell ref="H3:K3"/>
    <mergeCell ref="L3:O3"/>
    <mergeCell ref="D4:E4"/>
    <mergeCell ref="F4:G4"/>
    <mergeCell ref="H4:I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8"/>
  <sheetViews>
    <sheetView topLeftCell="A4" zoomScale="70" zoomScaleNormal="70" workbookViewId="0">
      <pane xSplit="3" topLeftCell="D1" activePane="topRight" state="frozen"/>
      <selection activeCell="A4" sqref="A4"/>
      <selection pane="topRight" activeCell="A28" sqref="A28"/>
    </sheetView>
  </sheetViews>
  <sheetFormatPr defaultRowHeight="15" x14ac:dyDescent="0.25"/>
  <cols>
    <col min="3" max="3" width="5" customWidth="1"/>
    <col min="5" max="7" width="11.42578125" customWidth="1"/>
    <col min="9" max="9" width="12.85546875" customWidth="1"/>
    <col min="20" max="20" width="9.7109375" bestFit="1" customWidth="1"/>
    <col min="24" max="24" width="9.7109375" bestFit="1" customWidth="1"/>
    <col min="26" max="26" width="9.7109375" bestFit="1" customWidth="1"/>
    <col min="28" max="28" width="9.7109375" bestFit="1" customWidth="1"/>
    <col min="30" max="30" width="9.7109375" bestFit="1" customWidth="1"/>
    <col min="32" max="32" width="9.7109375" bestFit="1" customWidth="1"/>
    <col min="34" max="34" width="10.7109375" bestFit="1" customWidth="1"/>
    <col min="36" max="36" width="9.7109375" bestFit="1" customWidth="1"/>
    <col min="38" max="38" width="11.5703125" bestFit="1" customWidth="1"/>
    <col min="40" max="40" width="10.5703125" bestFit="1" customWidth="1"/>
    <col min="42" max="42" width="11.5703125" bestFit="1" customWidth="1"/>
    <col min="44" max="44" width="9.7109375" bestFit="1" customWidth="1"/>
    <col min="46" max="46" width="11.5703125" bestFit="1" customWidth="1"/>
    <col min="48" max="48" width="10.5703125" bestFit="1" customWidth="1"/>
    <col min="50" max="50" width="11.5703125" bestFit="1" customWidth="1"/>
    <col min="54" max="54" width="11.5703125" bestFit="1" customWidth="1"/>
    <col min="58" max="58" width="11.5703125" bestFit="1" customWidth="1"/>
  </cols>
  <sheetData>
    <row r="1" spans="2:100" ht="14.45" x14ac:dyDescent="0.3">
      <c r="D1" s="19" t="s">
        <v>28</v>
      </c>
    </row>
    <row r="3" spans="2:100" ht="14.45" x14ac:dyDescent="0.3">
      <c r="D3" s="19" t="s">
        <v>29</v>
      </c>
    </row>
    <row r="4" spans="2:100" ht="14.45" x14ac:dyDescent="0.3">
      <c r="D4" s="19"/>
    </row>
    <row r="5" spans="2:100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2:100" ht="15.75" thickBot="1" x14ac:dyDescent="0.3">
      <c r="B6" s="128" t="s">
        <v>25</v>
      </c>
      <c r="C6" s="129"/>
      <c r="D6" s="134" t="s">
        <v>33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6" t="s">
        <v>0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7"/>
      <c r="BP6" s="138" t="s">
        <v>1</v>
      </c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9"/>
      <c r="CV6" s="1"/>
    </row>
    <row r="7" spans="2:100" x14ac:dyDescent="0.25">
      <c r="B7" s="130"/>
      <c r="C7" s="131"/>
      <c r="D7" s="128" t="s">
        <v>2</v>
      </c>
      <c r="E7" s="140"/>
      <c r="F7" s="140"/>
      <c r="G7" s="140"/>
      <c r="H7" s="140"/>
      <c r="I7" s="140"/>
      <c r="J7" s="140"/>
      <c r="K7" s="129"/>
      <c r="L7" s="142" t="s">
        <v>3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4"/>
      <c r="AJ7" s="142" t="s">
        <v>2</v>
      </c>
      <c r="AK7" s="143"/>
      <c r="AL7" s="143"/>
      <c r="AM7" s="143"/>
      <c r="AN7" s="143"/>
      <c r="AO7" s="143"/>
      <c r="AP7" s="143"/>
      <c r="AQ7" s="143"/>
      <c r="AR7" s="142" t="s">
        <v>3</v>
      </c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4"/>
      <c r="BP7" s="142" t="s">
        <v>2</v>
      </c>
      <c r="BQ7" s="143"/>
      <c r="BR7" s="143"/>
      <c r="BS7" s="143"/>
      <c r="BT7" s="143"/>
      <c r="BU7" s="143"/>
      <c r="BV7" s="143"/>
      <c r="BW7" s="143"/>
      <c r="BX7" s="142" t="s">
        <v>3</v>
      </c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4"/>
      <c r="CV7" s="1"/>
    </row>
    <row r="8" spans="2:100" ht="15.75" thickBot="1" x14ac:dyDescent="0.3">
      <c r="B8" s="130"/>
      <c r="C8" s="131"/>
      <c r="D8" s="132"/>
      <c r="E8" s="141"/>
      <c r="F8" s="141"/>
      <c r="G8" s="141"/>
      <c r="H8" s="141"/>
      <c r="I8" s="141"/>
      <c r="J8" s="141"/>
      <c r="K8" s="133"/>
      <c r="L8" s="127" t="s">
        <v>4</v>
      </c>
      <c r="M8" s="124"/>
      <c r="N8" s="124"/>
      <c r="O8" s="124"/>
      <c r="P8" s="124"/>
      <c r="Q8" s="124"/>
      <c r="R8" s="124"/>
      <c r="S8" s="126"/>
      <c r="T8" s="123" t="s">
        <v>5</v>
      </c>
      <c r="U8" s="124"/>
      <c r="V8" s="124"/>
      <c r="W8" s="124"/>
      <c r="X8" s="124"/>
      <c r="Y8" s="124"/>
      <c r="Z8" s="124"/>
      <c r="AA8" s="126"/>
      <c r="AB8" s="123" t="s">
        <v>6</v>
      </c>
      <c r="AC8" s="124"/>
      <c r="AD8" s="124"/>
      <c r="AE8" s="124"/>
      <c r="AF8" s="124"/>
      <c r="AG8" s="124"/>
      <c r="AH8" s="124"/>
      <c r="AI8" s="125"/>
      <c r="AJ8" s="2"/>
      <c r="AK8" s="3"/>
      <c r="AL8" s="3"/>
      <c r="AM8" s="3"/>
      <c r="AN8" s="3"/>
      <c r="AO8" s="3"/>
      <c r="AP8" s="3"/>
      <c r="AQ8" s="3"/>
      <c r="AR8" s="127" t="s">
        <v>4</v>
      </c>
      <c r="AS8" s="124"/>
      <c r="AT8" s="124"/>
      <c r="AU8" s="124"/>
      <c r="AV8" s="124"/>
      <c r="AW8" s="124"/>
      <c r="AX8" s="124"/>
      <c r="AY8" s="126"/>
      <c r="AZ8" s="123" t="s">
        <v>5</v>
      </c>
      <c r="BA8" s="124"/>
      <c r="BB8" s="124"/>
      <c r="BC8" s="124"/>
      <c r="BD8" s="124"/>
      <c r="BE8" s="124"/>
      <c r="BF8" s="124"/>
      <c r="BG8" s="126"/>
      <c r="BH8" s="123" t="s">
        <v>6</v>
      </c>
      <c r="BI8" s="124"/>
      <c r="BJ8" s="124"/>
      <c r="BK8" s="124"/>
      <c r="BL8" s="124"/>
      <c r="BM8" s="124"/>
      <c r="BN8" s="124"/>
      <c r="BO8" s="125"/>
      <c r="BP8" s="2"/>
      <c r="BQ8" s="3"/>
      <c r="BR8" s="3"/>
      <c r="BS8" s="3"/>
      <c r="BT8" s="3"/>
      <c r="BU8" s="3"/>
      <c r="BV8" s="3"/>
      <c r="BW8" s="3"/>
      <c r="BX8" s="127" t="s">
        <v>4</v>
      </c>
      <c r="BY8" s="124"/>
      <c r="BZ8" s="124"/>
      <c r="CA8" s="124"/>
      <c r="CB8" s="124"/>
      <c r="CC8" s="124"/>
      <c r="CD8" s="124"/>
      <c r="CE8" s="126"/>
      <c r="CF8" s="123" t="s">
        <v>5</v>
      </c>
      <c r="CG8" s="124"/>
      <c r="CH8" s="124"/>
      <c r="CI8" s="124"/>
      <c r="CJ8" s="124"/>
      <c r="CK8" s="124"/>
      <c r="CL8" s="124"/>
      <c r="CM8" s="126"/>
      <c r="CN8" s="123" t="s">
        <v>6</v>
      </c>
      <c r="CO8" s="124"/>
      <c r="CP8" s="124"/>
      <c r="CQ8" s="124"/>
      <c r="CR8" s="124"/>
      <c r="CS8" s="124"/>
      <c r="CT8" s="124"/>
      <c r="CU8" s="125"/>
      <c r="CV8" s="1"/>
    </row>
    <row r="9" spans="2:100" ht="75.75" thickBot="1" x14ac:dyDescent="0.3">
      <c r="B9" s="132"/>
      <c r="C9" s="133"/>
      <c r="D9" s="21" t="s">
        <v>16</v>
      </c>
      <c r="E9" s="22" t="s">
        <v>17</v>
      </c>
      <c r="F9" s="22" t="s">
        <v>18</v>
      </c>
      <c r="G9" s="15" t="s">
        <v>9</v>
      </c>
      <c r="H9" s="23" t="s">
        <v>19</v>
      </c>
      <c r="I9" s="24" t="s">
        <v>7</v>
      </c>
      <c r="J9" s="24" t="s">
        <v>20</v>
      </c>
      <c r="K9" s="16" t="s">
        <v>11</v>
      </c>
      <c r="L9" s="21" t="s">
        <v>16</v>
      </c>
      <c r="M9" s="22" t="s">
        <v>17</v>
      </c>
      <c r="N9" s="22" t="s">
        <v>8</v>
      </c>
      <c r="O9" s="15" t="s">
        <v>9</v>
      </c>
      <c r="P9" s="23" t="s">
        <v>19</v>
      </c>
      <c r="Q9" s="24" t="s">
        <v>7</v>
      </c>
      <c r="R9" s="24" t="s">
        <v>10</v>
      </c>
      <c r="S9" s="16" t="s">
        <v>11</v>
      </c>
      <c r="T9" s="21" t="s">
        <v>16</v>
      </c>
      <c r="U9" s="22" t="s">
        <v>17</v>
      </c>
      <c r="V9" s="22" t="s">
        <v>8</v>
      </c>
      <c r="W9" s="15" t="s">
        <v>9</v>
      </c>
      <c r="X9" s="23" t="s">
        <v>19</v>
      </c>
      <c r="Y9" s="24" t="s">
        <v>7</v>
      </c>
      <c r="Z9" s="24" t="s">
        <v>10</v>
      </c>
      <c r="AA9" s="16" t="s">
        <v>11</v>
      </c>
      <c r="AB9" s="21" t="s">
        <v>16</v>
      </c>
      <c r="AC9" s="22" t="s">
        <v>17</v>
      </c>
      <c r="AD9" s="22" t="s">
        <v>8</v>
      </c>
      <c r="AE9" s="15" t="s">
        <v>9</v>
      </c>
      <c r="AF9" s="23" t="s">
        <v>19</v>
      </c>
      <c r="AG9" s="24" t="s">
        <v>7</v>
      </c>
      <c r="AH9" s="24" t="s">
        <v>10</v>
      </c>
      <c r="AI9" s="16" t="s">
        <v>11</v>
      </c>
      <c r="AJ9" s="21" t="s">
        <v>16</v>
      </c>
      <c r="AK9" s="22" t="s">
        <v>17</v>
      </c>
      <c r="AL9" s="22" t="s">
        <v>8</v>
      </c>
      <c r="AM9" s="15" t="s">
        <v>9</v>
      </c>
      <c r="AN9" s="23" t="s">
        <v>19</v>
      </c>
      <c r="AO9" s="24" t="s">
        <v>7</v>
      </c>
      <c r="AP9" s="24" t="s">
        <v>10</v>
      </c>
      <c r="AQ9" s="16" t="s">
        <v>11</v>
      </c>
      <c r="AR9" s="21" t="s">
        <v>16</v>
      </c>
      <c r="AS9" s="22" t="s">
        <v>17</v>
      </c>
      <c r="AT9" s="22" t="s">
        <v>8</v>
      </c>
      <c r="AU9" s="15" t="s">
        <v>9</v>
      </c>
      <c r="AV9" s="23" t="s">
        <v>19</v>
      </c>
      <c r="AW9" s="24" t="s">
        <v>7</v>
      </c>
      <c r="AX9" s="24" t="s">
        <v>10</v>
      </c>
      <c r="AY9" s="16" t="s">
        <v>11</v>
      </c>
      <c r="AZ9" s="21" t="s">
        <v>16</v>
      </c>
      <c r="BA9" s="22" t="s">
        <v>17</v>
      </c>
      <c r="BB9" s="22" t="s">
        <v>8</v>
      </c>
      <c r="BC9" s="15" t="s">
        <v>9</v>
      </c>
      <c r="BD9" s="23" t="s">
        <v>19</v>
      </c>
      <c r="BE9" s="24" t="s">
        <v>7</v>
      </c>
      <c r="BF9" s="24" t="s">
        <v>10</v>
      </c>
      <c r="BG9" s="16" t="s">
        <v>11</v>
      </c>
      <c r="BH9" s="21" t="s">
        <v>16</v>
      </c>
      <c r="BI9" s="22" t="s">
        <v>17</v>
      </c>
      <c r="BJ9" s="22" t="s">
        <v>8</v>
      </c>
      <c r="BK9" s="15" t="s">
        <v>9</v>
      </c>
      <c r="BL9" s="23" t="s">
        <v>19</v>
      </c>
      <c r="BM9" s="24" t="s">
        <v>7</v>
      </c>
      <c r="BN9" s="24" t="s">
        <v>10</v>
      </c>
      <c r="BO9" s="16" t="s">
        <v>11</v>
      </c>
      <c r="BP9" s="21" t="s">
        <v>16</v>
      </c>
      <c r="BQ9" s="22" t="s">
        <v>17</v>
      </c>
      <c r="BR9" s="22" t="s">
        <v>8</v>
      </c>
      <c r="BS9" s="15" t="s">
        <v>9</v>
      </c>
      <c r="BT9" s="23" t="s">
        <v>19</v>
      </c>
      <c r="BU9" s="24" t="s">
        <v>7</v>
      </c>
      <c r="BV9" s="24" t="s">
        <v>10</v>
      </c>
      <c r="BW9" s="16" t="s">
        <v>11</v>
      </c>
      <c r="BX9" s="21" t="s">
        <v>16</v>
      </c>
      <c r="BY9" s="22" t="s">
        <v>17</v>
      </c>
      <c r="BZ9" s="22" t="s">
        <v>8</v>
      </c>
      <c r="CA9" s="15" t="s">
        <v>9</v>
      </c>
      <c r="CB9" s="23" t="s">
        <v>19</v>
      </c>
      <c r="CC9" s="24" t="s">
        <v>7</v>
      </c>
      <c r="CD9" s="24" t="s">
        <v>10</v>
      </c>
      <c r="CE9" s="16" t="s">
        <v>11</v>
      </c>
      <c r="CF9" s="21" t="s">
        <v>16</v>
      </c>
      <c r="CG9" s="22" t="s">
        <v>17</v>
      </c>
      <c r="CH9" s="22" t="s">
        <v>8</v>
      </c>
      <c r="CI9" s="15" t="s">
        <v>9</v>
      </c>
      <c r="CJ9" s="23" t="s">
        <v>19</v>
      </c>
      <c r="CK9" s="24" t="s">
        <v>7</v>
      </c>
      <c r="CL9" s="24" t="s">
        <v>10</v>
      </c>
      <c r="CM9" s="16" t="s">
        <v>11</v>
      </c>
      <c r="CN9" s="21" t="s">
        <v>16</v>
      </c>
      <c r="CO9" s="22" t="s">
        <v>17</v>
      </c>
      <c r="CP9" s="22" t="s">
        <v>8</v>
      </c>
      <c r="CQ9" s="15" t="s">
        <v>9</v>
      </c>
      <c r="CR9" s="23" t="s">
        <v>19</v>
      </c>
      <c r="CS9" s="24" t="s">
        <v>7</v>
      </c>
      <c r="CT9" s="24" t="s">
        <v>10</v>
      </c>
      <c r="CU9" s="16" t="s">
        <v>11</v>
      </c>
      <c r="CV9" s="1"/>
    </row>
    <row r="10" spans="2:100" s="30" customFormat="1" ht="14.45" x14ac:dyDescent="0.3">
      <c r="B10" s="20">
        <v>2007</v>
      </c>
      <c r="C10" s="29" t="s">
        <v>12</v>
      </c>
      <c r="D10" s="4"/>
      <c r="E10" s="5"/>
      <c r="F10" s="5"/>
      <c r="G10" s="14" t="str">
        <f>IFERROR((D10/(D10+F10)),"")</f>
        <v/>
      </c>
      <c r="H10" s="37">
        <v>3.9177999999999998E-2</v>
      </c>
      <c r="I10" s="47">
        <v>2</v>
      </c>
      <c r="J10" s="31">
        <v>0.14199800000000001</v>
      </c>
      <c r="K10" s="14">
        <f>IFERROR(H10/J10,"")</f>
        <v>0.27590529444076672</v>
      </c>
      <c r="L10" s="4"/>
      <c r="M10" s="5"/>
      <c r="N10" s="5"/>
      <c r="O10" s="14" t="str">
        <f>IFERROR((L10/(L10+N10)),"")</f>
        <v/>
      </c>
      <c r="P10" s="4"/>
      <c r="Q10" s="5"/>
      <c r="R10" s="31">
        <v>1.3142739999999999</v>
      </c>
      <c r="S10" s="14">
        <f>IFERROR(P10/R10,"")</f>
        <v>0</v>
      </c>
      <c r="T10" s="4"/>
      <c r="U10" s="5"/>
      <c r="V10" s="5"/>
      <c r="W10" s="14" t="str">
        <f>IFERROR((T10/(T10+V10)),"")</f>
        <v/>
      </c>
      <c r="X10" s="4"/>
      <c r="Y10" s="5"/>
      <c r="Z10" s="31">
        <v>4.9628999999999993E-2</v>
      </c>
      <c r="AA10" s="14">
        <f>IFERROR(X10/Z10,"")</f>
        <v>0</v>
      </c>
      <c r="AB10" s="4"/>
      <c r="AC10" s="5"/>
      <c r="AD10" s="5"/>
      <c r="AE10" s="14" t="str">
        <f>IFERROR((AB10/(AB10+AD10)),"")</f>
        <v/>
      </c>
      <c r="AF10" s="4">
        <f>P10+X10</f>
        <v>0</v>
      </c>
      <c r="AG10" s="52"/>
      <c r="AH10" s="45">
        <f>R10+Z10</f>
        <v>1.3639029999999999</v>
      </c>
      <c r="AI10" s="14">
        <f>IFERROR(AF10/AH10,"")</f>
        <v>0</v>
      </c>
      <c r="AJ10" s="4"/>
      <c r="AK10" s="5"/>
      <c r="AL10" s="5"/>
      <c r="AM10" s="14" t="str">
        <f>IFERROR((AJ10/(AJ10+AL10)),"")</f>
        <v/>
      </c>
      <c r="AN10" s="31">
        <v>1.0801E-2</v>
      </c>
      <c r="AO10" s="47">
        <v>3</v>
      </c>
      <c r="AP10" s="31">
        <v>0.12770799999999999</v>
      </c>
      <c r="AQ10" s="14">
        <f>IFERROR(AN10/AP10,"")</f>
        <v>8.4575750931813201E-2</v>
      </c>
      <c r="AR10" s="4">
        <v>0.15035400000000002</v>
      </c>
      <c r="AS10" s="47">
        <v>1</v>
      </c>
      <c r="AT10" s="5"/>
      <c r="AU10" s="14">
        <f>IFERROR((AR10/(AR10+AT10)),"")</f>
        <v>1</v>
      </c>
      <c r="AV10" s="37">
        <v>4.1242109999999998</v>
      </c>
      <c r="AW10" s="47">
        <v>16</v>
      </c>
      <c r="AX10" s="31">
        <v>23.905324</v>
      </c>
      <c r="AY10" s="14">
        <f>IFERROR(AV10/AX10,"")</f>
        <v>0.17252269829097483</v>
      </c>
      <c r="AZ10" s="4"/>
      <c r="BA10" s="5"/>
      <c r="BB10" s="31">
        <v>3.0050999999999998E-2</v>
      </c>
      <c r="BC10" s="14">
        <f>IFERROR((AZ10/(AZ10+BB10)),"")</f>
        <v>0</v>
      </c>
      <c r="BD10" s="5"/>
      <c r="BE10" s="5"/>
      <c r="BF10" s="31">
        <v>2.4338769999999998</v>
      </c>
      <c r="BG10" s="12">
        <f>IFERROR(BD10/BF10,"")</f>
        <v>0</v>
      </c>
      <c r="BH10" s="4">
        <f>AR10+AZ10</f>
        <v>0.15035400000000002</v>
      </c>
      <c r="BI10" s="5">
        <f>AS10+BA10</f>
        <v>1</v>
      </c>
      <c r="BJ10" s="5">
        <f>AT10+BB10</f>
        <v>3.0050999999999998E-2</v>
      </c>
      <c r="BK10" s="14">
        <f>IFERROR((BH10/(BH10+BJ10)),"")</f>
        <v>0.83342479421302074</v>
      </c>
      <c r="BL10" s="4">
        <f>AV10+BD10</f>
        <v>4.1242109999999998</v>
      </c>
      <c r="BM10" s="52">
        <f>AW10+BE10</f>
        <v>16</v>
      </c>
      <c r="BN10" s="45">
        <f>AX10+BF10</f>
        <v>26.339200999999999</v>
      </c>
      <c r="BO10" s="14">
        <f>IFERROR(BL10/BN10,"")</f>
        <v>0.1565807178433393</v>
      </c>
      <c r="BP10" s="4"/>
      <c r="BQ10" s="5"/>
      <c r="BR10" s="5"/>
      <c r="BS10" s="14" t="str">
        <f>IFERROR((BP10/(BP10+BR10)),"")</f>
        <v/>
      </c>
      <c r="BT10" s="37">
        <v>3.9828000000000002E-2</v>
      </c>
      <c r="BU10" s="47">
        <v>7</v>
      </c>
      <c r="BV10" s="31">
        <v>0.755158</v>
      </c>
      <c r="BW10" s="14">
        <f>IFERROR(BT10/BV10,"")</f>
        <v>5.2741280632662306E-2</v>
      </c>
      <c r="BX10" s="4"/>
      <c r="BY10" s="5"/>
      <c r="BZ10" s="5"/>
      <c r="CA10" s="14" t="str">
        <f>IFERROR((BX10/(BX10+BZ10)),"")</f>
        <v/>
      </c>
      <c r="CB10" s="31">
        <v>1.445433</v>
      </c>
      <c r="CC10" s="47">
        <v>2</v>
      </c>
      <c r="CD10" s="31">
        <v>12.407038999999999</v>
      </c>
      <c r="CE10" s="14">
        <f>IFERROR(CB10/CD10,"")</f>
        <v>0.1165010442862314</v>
      </c>
      <c r="CF10" s="4"/>
      <c r="CG10" s="5"/>
      <c r="CH10" s="5"/>
      <c r="CI10" s="14" t="str">
        <f>IFERROR((CF10/(CF10+CH10)),"")</f>
        <v/>
      </c>
      <c r="CJ10" s="37">
        <v>1.823418</v>
      </c>
      <c r="CK10" s="47">
        <v>10</v>
      </c>
      <c r="CL10" s="31">
        <v>11.180410999999999</v>
      </c>
      <c r="CM10" s="14">
        <f>IFERROR(CJ10/CL10,"")</f>
        <v>0.16309042663995091</v>
      </c>
      <c r="CN10" s="4"/>
      <c r="CO10" s="52"/>
      <c r="CP10" s="5"/>
      <c r="CQ10" s="14" t="str">
        <f>IFERROR((CN10/(CN10+CP10)),"")</f>
        <v/>
      </c>
      <c r="CR10" s="4">
        <f>CB10+CJ10</f>
        <v>3.2688509999999997</v>
      </c>
      <c r="CS10" s="52">
        <f>CC10+CK10</f>
        <v>12</v>
      </c>
      <c r="CT10" s="45">
        <f>CD10+CL10</f>
        <v>23.587449999999997</v>
      </c>
      <c r="CU10" s="14">
        <f>IFERROR(CR10/CT10,"")</f>
        <v>0.13858433192227224</v>
      </c>
      <c r="CV10" s="1"/>
    </row>
    <row r="11" spans="2:100" s="30" customFormat="1" ht="14.45" x14ac:dyDescent="0.3">
      <c r="B11" s="9">
        <v>2007</v>
      </c>
      <c r="C11" s="1" t="s">
        <v>13</v>
      </c>
      <c r="D11" s="10"/>
      <c r="E11" s="6"/>
      <c r="F11" s="28">
        <v>3.3818000000000001E-2</v>
      </c>
      <c r="G11" s="18">
        <f t="shared" ref="G11:G42" si="0">IFERROR((D11/(D11+F11)),"")</f>
        <v>0</v>
      </c>
      <c r="H11" s="35">
        <v>4.4426E-2</v>
      </c>
      <c r="I11" s="33">
        <v>10</v>
      </c>
      <c r="J11" s="28">
        <v>0.79678700000000002</v>
      </c>
      <c r="K11" s="18">
        <f t="shared" ref="K11:K42" si="1">IFERROR(H11/J11,"")</f>
        <v>5.5756431769092618E-2</v>
      </c>
      <c r="L11" s="10"/>
      <c r="M11" s="6"/>
      <c r="N11" s="28">
        <v>0.21634200000000001</v>
      </c>
      <c r="O11" s="18">
        <f t="shared" ref="O11:O42" si="2">IFERROR((L11/(L11+N11)),"")</f>
        <v>0</v>
      </c>
      <c r="P11" s="35">
        <v>0.507992</v>
      </c>
      <c r="Q11" s="33">
        <v>7</v>
      </c>
      <c r="R11" s="28">
        <v>5.9339510000000004</v>
      </c>
      <c r="S11" s="18">
        <f t="shared" ref="S11:S42" si="3">IFERROR(P11/R11,"")</f>
        <v>8.5607717353918145E-2</v>
      </c>
      <c r="T11" s="10"/>
      <c r="U11" s="6"/>
      <c r="V11" s="6"/>
      <c r="W11" s="18" t="str">
        <f t="shared" ref="W11:W42" si="4">IFERROR((T11/(T11+V11)),"")</f>
        <v/>
      </c>
      <c r="X11" s="10"/>
      <c r="Y11" s="6"/>
      <c r="Z11" s="28">
        <v>2.1351430000000002</v>
      </c>
      <c r="AA11" s="18">
        <f t="shared" ref="AA11:AA42" si="5">IFERROR(X11/Z11,"")</f>
        <v>0</v>
      </c>
      <c r="AB11" s="10">
        <f t="shared" ref="AB11:AB33" si="6">L11+T11</f>
        <v>0</v>
      </c>
      <c r="AC11" s="6">
        <f t="shared" ref="AC11:AC33" si="7">M11+U11</f>
        <v>0</v>
      </c>
      <c r="AD11" s="6">
        <f t="shared" ref="AD11:AD33" si="8">N11+V11</f>
        <v>0.21634200000000001</v>
      </c>
      <c r="AE11" s="18">
        <f t="shared" ref="AE11:AE42" si="9">IFERROR((AB11/(AB11+AD11)),"")</f>
        <v>0</v>
      </c>
      <c r="AF11" s="10">
        <f t="shared" ref="AF11:AF33" si="10">P11+X11</f>
        <v>0.507992</v>
      </c>
      <c r="AG11" s="17">
        <f t="shared" ref="AG11:AG37" si="11">Q11+Y11</f>
        <v>7</v>
      </c>
      <c r="AH11" s="7">
        <f t="shared" ref="AH11:AH37" si="12">R11+Z11</f>
        <v>8.0690939999999998</v>
      </c>
      <c r="AI11" s="18">
        <f t="shared" ref="AI11:AI42" si="13">IFERROR(AF11/AH11,"")</f>
        <v>6.2955271062649656E-2</v>
      </c>
      <c r="AJ11" s="10">
        <v>3.885E-3</v>
      </c>
      <c r="AK11" s="33">
        <v>1</v>
      </c>
      <c r="AL11" s="28">
        <v>3.0157E-2</v>
      </c>
      <c r="AM11" s="18">
        <f t="shared" ref="AM11:AM42" si="14">IFERROR((AJ11/(AJ11+AL11)),"")</f>
        <v>0.11412372951060454</v>
      </c>
      <c r="AN11" s="28">
        <v>0.244948</v>
      </c>
      <c r="AO11" s="33">
        <v>28</v>
      </c>
      <c r="AP11" s="28">
        <v>1.6558679999999999</v>
      </c>
      <c r="AQ11" s="18">
        <f t="shared" ref="AQ11:AQ42" si="15">IFERROR(AN11/AP11,"")</f>
        <v>0.14792725023975342</v>
      </c>
      <c r="AR11" s="10">
        <v>2.555253</v>
      </c>
      <c r="AS11" s="33">
        <v>10</v>
      </c>
      <c r="AT11" s="28">
        <v>9.0530000000000003E-3</v>
      </c>
      <c r="AU11" s="18">
        <f t="shared" ref="AU11:AU42" si="16">IFERROR((AR11/(AR11+AT11)),"")</f>
        <v>0.99646961010113455</v>
      </c>
      <c r="AV11" s="35">
        <v>8.1089719999999996</v>
      </c>
      <c r="AW11" s="33">
        <v>36</v>
      </c>
      <c r="AX11" s="28">
        <v>27.512339999999998</v>
      </c>
      <c r="AY11" s="18">
        <f t="shared" ref="AY11:AY42" si="17">IFERROR(AV11/AX11,"")</f>
        <v>0.29473945146069003</v>
      </c>
      <c r="AZ11" s="10"/>
      <c r="BA11" s="6"/>
      <c r="BB11" s="6"/>
      <c r="BC11" s="18" t="str">
        <f t="shared" ref="BC11:BC42" si="18">IFERROR((AZ11/(AZ11+BB11)),"")</f>
        <v/>
      </c>
      <c r="BD11" s="6"/>
      <c r="BE11" s="6"/>
      <c r="BF11" s="28">
        <v>1.173243</v>
      </c>
      <c r="BG11" s="13">
        <f t="shared" ref="BG11:BG42" si="19">IFERROR(BD11/BF11,"")</f>
        <v>0</v>
      </c>
      <c r="BH11" s="10">
        <f t="shared" ref="BH11:BH33" si="20">AR11+AZ11</f>
        <v>2.555253</v>
      </c>
      <c r="BI11" s="6">
        <f t="shared" ref="BI11:BI33" si="21">AS11+BA11</f>
        <v>10</v>
      </c>
      <c r="BJ11" s="6">
        <f t="shared" ref="BJ11:BJ33" si="22">AT11+BB11</f>
        <v>9.0530000000000003E-3</v>
      </c>
      <c r="BK11" s="18">
        <f t="shared" ref="BK11:BK42" si="23">IFERROR((BH11/(BH11+BJ11)),"")</f>
        <v>0.99646961010113455</v>
      </c>
      <c r="BL11" s="10">
        <f t="shared" ref="BL11:BL33" si="24">AV11+BD11</f>
        <v>8.1089719999999996</v>
      </c>
      <c r="BM11" s="17">
        <f t="shared" ref="BM11:BM33" si="25">AW11+BE11</f>
        <v>36</v>
      </c>
      <c r="BN11" s="7">
        <f t="shared" ref="BN11:BN33" si="26">AX11+BF11</f>
        <v>28.685582999999998</v>
      </c>
      <c r="BO11" s="18">
        <f t="shared" ref="BO11:BO42" si="27">IFERROR(BL11/BN11,"")</f>
        <v>0.28268458061319512</v>
      </c>
      <c r="BP11" s="10"/>
      <c r="BQ11" s="6"/>
      <c r="BR11" s="28">
        <v>0.31730700000000001</v>
      </c>
      <c r="BS11" s="18">
        <f t="shared" ref="BS11:BS42" si="28">IFERROR((BP11/(BP11+BR11)),"")</f>
        <v>0</v>
      </c>
      <c r="BT11" s="35">
        <v>0.114273</v>
      </c>
      <c r="BU11" s="33">
        <v>19</v>
      </c>
      <c r="BV11" s="28">
        <v>2.2793230000000002</v>
      </c>
      <c r="BW11" s="18">
        <f t="shared" ref="BW11:BW42" si="29">IFERROR(BT11/BV11,"")</f>
        <v>5.0134623307008262E-2</v>
      </c>
      <c r="BX11" s="10">
        <v>0.43310899999999997</v>
      </c>
      <c r="BY11" s="33">
        <v>1</v>
      </c>
      <c r="BZ11" s="28">
        <v>8.2829999999999987E-3</v>
      </c>
      <c r="CA11" s="18">
        <f t="shared" ref="CA11:CA42" si="30">IFERROR((BX11/(BX11+BZ11)),"")</f>
        <v>0.9812343676369305</v>
      </c>
      <c r="CB11" s="28">
        <v>4.08263</v>
      </c>
      <c r="CC11" s="33">
        <v>15</v>
      </c>
      <c r="CD11" s="28">
        <v>17.673614000000001</v>
      </c>
      <c r="CE11" s="18">
        <f t="shared" ref="CE11:CE42" si="31">IFERROR(CB11/CD11,"")</f>
        <v>0.23100142393061204</v>
      </c>
      <c r="CF11" s="10"/>
      <c r="CG11" s="6"/>
      <c r="CH11" s="6"/>
      <c r="CI11" s="18" t="str">
        <f t="shared" ref="CI11:CI42" si="32">IFERROR((CF11/(CF11+CH11)),"")</f>
        <v/>
      </c>
      <c r="CJ11" s="35">
        <v>0.39658199999999999</v>
      </c>
      <c r="CK11" s="33">
        <v>7</v>
      </c>
      <c r="CL11" s="28">
        <v>7.2784050000000002</v>
      </c>
      <c r="CM11" s="18">
        <f t="shared" ref="CM11:CM42" si="33">IFERROR(CJ11/CL11,"")</f>
        <v>5.4487487299758663E-2</v>
      </c>
      <c r="CN11" s="10">
        <f t="shared" ref="CN11:CN33" si="34">BX11+CF11</f>
        <v>0.43310899999999997</v>
      </c>
      <c r="CO11" s="17">
        <f t="shared" ref="CO11:CO33" si="35">BY11+CG11</f>
        <v>1</v>
      </c>
      <c r="CP11" s="6">
        <f t="shared" ref="CP11:CP33" si="36">BZ11+CH11</f>
        <v>8.2829999999999987E-3</v>
      </c>
      <c r="CQ11" s="18">
        <f t="shared" ref="CQ11:CQ42" si="37">IFERROR((CN11/(CN11+CP11)),"")</f>
        <v>0.9812343676369305</v>
      </c>
      <c r="CR11" s="10">
        <f t="shared" ref="CR11:CR33" si="38">CB11+CJ11</f>
        <v>4.4792120000000004</v>
      </c>
      <c r="CS11" s="17">
        <f t="shared" ref="CS11:CS33" si="39">CC11+CK11</f>
        <v>22</v>
      </c>
      <c r="CT11" s="7">
        <f t="shared" ref="CT11:CT33" si="40">CD11+CL11</f>
        <v>24.952019</v>
      </c>
      <c r="CU11" s="18">
        <f t="shared" ref="CU11:CU42" si="41">IFERROR(CR11/CT11,"")</f>
        <v>0.17951300854652286</v>
      </c>
      <c r="CV11" s="1"/>
    </row>
    <row r="12" spans="2:100" s="30" customFormat="1" ht="14.45" x14ac:dyDescent="0.3">
      <c r="B12" s="9">
        <v>2007</v>
      </c>
      <c r="C12" s="1" t="s">
        <v>14</v>
      </c>
      <c r="D12" s="10">
        <v>4.2330000000000007E-3</v>
      </c>
      <c r="E12" s="33">
        <v>2</v>
      </c>
      <c r="F12" s="28">
        <v>0.56454399999999993</v>
      </c>
      <c r="G12" s="18">
        <f t="shared" si="0"/>
        <v>7.4422840586029337E-3</v>
      </c>
      <c r="H12" s="35">
        <v>1.5295000000000001E-2</v>
      </c>
      <c r="I12" s="33">
        <v>4</v>
      </c>
      <c r="J12" s="28">
        <v>0.58387199999999995</v>
      </c>
      <c r="K12" s="18">
        <f t="shared" si="1"/>
        <v>2.6195810040556839E-2</v>
      </c>
      <c r="L12" s="10">
        <v>0.13039200000000001</v>
      </c>
      <c r="M12" s="33">
        <v>1</v>
      </c>
      <c r="N12" s="6"/>
      <c r="O12" s="18">
        <f t="shared" si="2"/>
        <v>1</v>
      </c>
      <c r="P12" s="35">
        <v>0.44235199999999991</v>
      </c>
      <c r="Q12" s="33">
        <v>7</v>
      </c>
      <c r="R12" s="28">
        <v>0.62632200000000005</v>
      </c>
      <c r="S12" s="18">
        <f t="shared" si="3"/>
        <v>0.70626929917837766</v>
      </c>
      <c r="T12" s="10"/>
      <c r="U12" s="32"/>
      <c r="V12" s="28">
        <v>9.4489999999999991E-3</v>
      </c>
      <c r="W12" s="18">
        <f t="shared" si="4"/>
        <v>0</v>
      </c>
      <c r="X12" s="35">
        <v>0.31667999999999996</v>
      </c>
      <c r="Y12" s="33">
        <v>2</v>
      </c>
      <c r="Z12" s="28">
        <v>2.0973739999999998</v>
      </c>
      <c r="AA12" s="18">
        <f t="shared" si="5"/>
        <v>0.15098880790931898</v>
      </c>
      <c r="AB12" s="10">
        <f t="shared" si="6"/>
        <v>0.13039200000000001</v>
      </c>
      <c r="AC12" s="6">
        <f t="shared" si="7"/>
        <v>1</v>
      </c>
      <c r="AD12" s="6">
        <f t="shared" si="8"/>
        <v>9.4489999999999991E-3</v>
      </c>
      <c r="AE12" s="18">
        <f t="shared" si="9"/>
        <v>0.93243040310066438</v>
      </c>
      <c r="AF12" s="10">
        <f t="shared" si="10"/>
        <v>0.75903199999999993</v>
      </c>
      <c r="AG12" s="17">
        <f t="shared" si="11"/>
        <v>9</v>
      </c>
      <c r="AH12" s="7">
        <f t="shared" si="12"/>
        <v>2.7236959999999999</v>
      </c>
      <c r="AI12" s="18">
        <f t="shared" si="13"/>
        <v>0.27867720920396399</v>
      </c>
      <c r="AJ12" s="10">
        <v>1.1191E-2</v>
      </c>
      <c r="AK12" s="33">
        <v>2</v>
      </c>
      <c r="AL12" s="28">
        <v>0.26619599999999993</v>
      </c>
      <c r="AM12" s="18">
        <f t="shared" si="14"/>
        <v>4.0344356440640702E-2</v>
      </c>
      <c r="AN12" s="28">
        <v>0.22123300000000001</v>
      </c>
      <c r="AO12" s="33">
        <v>32</v>
      </c>
      <c r="AP12" s="28">
        <v>2.0078239999999998</v>
      </c>
      <c r="AQ12" s="18">
        <f t="shared" si="15"/>
        <v>0.11018545450198823</v>
      </c>
      <c r="AR12" s="10">
        <v>1.4482259999999998</v>
      </c>
      <c r="AS12" s="33">
        <v>5</v>
      </c>
      <c r="AT12" s="6"/>
      <c r="AU12" s="18">
        <f t="shared" si="16"/>
        <v>1</v>
      </c>
      <c r="AV12" s="35">
        <v>3.5214080000000001</v>
      </c>
      <c r="AW12" s="33">
        <v>9</v>
      </c>
      <c r="AX12" s="28">
        <v>4.332471</v>
      </c>
      <c r="AY12" s="18">
        <f t="shared" si="17"/>
        <v>0.81279436146254647</v>
      </c>
      <c r="AZ12" s="10"/>
      <c r="BA12" s="32"/>
      <c r="BB12" s="6"/>
      <c r="BC12" s="18" t="str">
        <f t="shared" si="18"/>
        <v/>
      </c>
      <c r="BD12" s="28">
        <v>4.6063230000000006</v>
      </c>
      <c r="BE12" s="33">
        <v>8</v>
      </c>
      <c r="BF12" s="28">
        <v>4.8616339999999996</v>
      </c>
      <c r="BG12" s="13">
        <f t="shared" si="19"/>
        <v>0.94748452886416401</v>
      </c>
      <c r="BH12" s="10">
        <f t="shared" si="20"/>
        <v>1.4482259999999998</v>
      </c>
      <c r="BI12" s="6">
        <f t="shared" si="21"/>
        <v>5</v>
      </c>
      <c r="BJ12" s="6">
        <f t="shared" si="22"/>
        <v>0</v>
      </c>
      <c r="BK12" s="18">
        <f t="shared" si="23"/>
        <v>1</v>
      </c>
      <c r="BL12" s="10">
        <f t="shared" si="24"/>
        <v>8.1277310000000007</v>
      </c>
      <c r="BM12" s="17">
        <f t="shared" si="25"/>
        <v>17</v>
      </c>
      <c r="BN12" s="7">
        <f t="shared" si="26"/>
        <v>9.1941050000000004</v>
      </c>
      <c r="BO12" s="18">
        <f t="shared" si="27"/>
        <v>0.88401546425671673</v>
      </c>
      <c r="BP12" s="10">
        <v>1.6147999999999999E-2</v>
      </c>
      <c r="BQ12" s="33">
        <v>4</v>
      </c>
      <c r="BR12" s="28">
        <v>1.9544449999999989</v>
      </c>
      <c r="BS12" s="18">
        <f t="shared" si="28"/>
        <v>8.1944876491492711E-3</v>
      </c>
      <c r="BT12" s="35">
        <v>0.51593500000000003</v>
      </c>
      <c r="BU12" s="33">
        <v>76</v>
      </c>
      <c r="BV12" s="28">
        <v>7.1122399999999999</v>
      </c>
      <c r="BW12" s="18">
        <f t="shared" si="29"/>
        <v>7.254184335736702E-2</v>
      </c>
      <c r="BX12" s="10">
        <v>1.1124749999999999</v>
      </c>
      <c r="BY12" s="33">
        <v>2</v>
      </c>
      <c r="BZ12" s="28">
        <v>0.26267699999999999</v>
      </c>
      <c r="CA12" s="18">
        <f t="shared" si="30"/>
        <v>0.80898329784634715</v>
      </c>
      <c r="CB12" s="28">
        <v>1.161054</v>
      </c>
      <c r="CC12" s="33">
        <v>9</v>
      </c>
      <c r="CD12" s="28">
        <v>2.744399</v>
      </c>
      <c r="CE12" s="18">
        <f t="shared" si="31"/>
        <v>0.42306311873747221</v>
      </c>
      <c r="CF12" s="10">
        <v>0.97020099999999987</v>
      </c>
      <c r="CG12" s="33">
        <v>5</v>
      </c>
      <c r="CH12" s="28">
        <v>6.6690000000000004E-3</v>
      </c>
      <c r="CI12" s="18">
        <f t="shared" si="32"/>
        <v>0.99317309365626949</v>
      </c>
      <c r="CJ12" s="35">
        <v>5.5076E-2</v>
      </c>
      <c r="CK12" s="33">
        <v>1</v>
      </c>
      <c r="CL12" s="28">
        <v>0.553481</v>
      </c>
      <c r="CM12" s="18">
        <f t="shared" si="33"/>
        <v>9.950838420831068E-2</v>
      </c>
      <c r="CN12" s="10">
        <f t="shared" si="34"/>
        <v>2.0826759999999997</v>
      </c>
      <c r="CO12" s="17">
        <f t="shared" si="35"/>
        <v>7</v>
      </c>
      <c r="CP12" s="6">
        <f t="shared" si="36"/>
        <v>0.26934599999999997</v>
      </c>
      <c r="CQ12" s="18">
        <f t="shared" si="37"/>
        <v>0.88548321401755592</v>
      </c>
      <c r="CR12" s="10">
        <f t="shared" si="38"/>
        <v>1.2161299999999999</v>
      </c>
      <c r="CS12" s="17">
        <f t="shared" si="39"/>
        <v>10</v>
      </c>
      <c r="CT12" s="7">
        <f t="shared" si="40"/>
        <v>3.2978800000000001</v>
      </c>
      <c r="CU12" s="18">
        <f t="shared" si="41"/>
        <v>0.36876114352250533</v>
      </c>
      <c r="CV12" s="1"/>
    </row>
    <row r="13" spans="2:100" s="30" customFormat="1" ht="14.45" x14ac:dyDescent="0.3">
      <c r="B13" s="9">
        <v>2007</v>
      </c>
      <c r="C13" s="1" t="s">
        <v>15</v>
      </c>
      <c r="D13" s="10">
        <v>2.5630000000000002E-3</v>
      </c>
      <c r="E13" s="33">
        <v>1</v>
      </c>
      <c r="F13" s="28">
        <v>0.58549100000000009</v>
      </c>
      <c r="G13" s="18">
        <f t="shared" si="0"/>
        <v>4.3584432722164968E-3</v>
      </c>
      <c r="H13" s="35">
        <v>7.1827000000000002E-2</v>
      </c>
      <c r="I13" s="33">
        <v>14</v>
      </c>
      <c r="J13" s="28">
        <v>0.82440999999999998</v>
      </c>
      <c r="K13" s="18">
        <f t="shared" si="1"/>
        <v>8.7125338120595336E-2</v>
      </c>
      <c r="L13" s="10">
        <v>8.6470000000000005E-2</v>
      </c>
      <c r="M13" s="33">
        <v>1</v>
      </c>
      <c r="N13" s="28">
        <v>4.7518000000000005E-2</v>
      </c>
      <c r="O13" s="18">
        <f t="shared" si="2"/>
        <v>0.64535630056422966</v>
      </c>
      <c r="P13" s="35">
        <v>1.2132E-2</v>
      </c>
      <c r="Q13" s="33">
        <v>1</v>
      </c>
      <c r="R13" s="28">
        <v>0.25583400000000001</v>
      </c>
      <c r="S13" s="18">
        <f t="shared" si="3"/>
        <v>4.7421374797720399E-2</v>
      </c>
      <c r="T13" s="10"/>
      <c r="U13" s="32"/>
      <c r="V13" s="28">
        <v>5.8259999999999996E-3</v>
      </c>
      <c r="W13" s="18">
        <f t="shared" si="4"/>
        <v>0</v>
      </c>
      <c r="X13" s="35">
        <v>1.3976139999999999</v>
      </c>
      <c r="Y13" s="33">
        <v>7</v>
      </c>
      <c r="Z13" s="28">
        <v>1.726143</v>
      </c>
      <c r="AA13" s="18">
        <f t="shared" si="5"/>
        <v>0.80967451711706384</v>
      </c>
      <c r="AB13" s="10">
        <f t="shared" si="6"/>
        <v>8.6470000000000005E-2</v>
      </c>
      <c r="AC13" s="6">
        <f t="shared" si="7"/>
        <v>1</v>
      </c>
      <c r="AD13" s="6">
        <f t="shared" si="8"/>
        <v>5.3344000000000003E-2</v>
      </c>
      <c r="AE13" s="18">
        <f t="shared" si="9"/>
        <v>0.6184645314489251</v>
      </c>
      <c r="AF13" s="10">
        <f t="shared" si="10"/>
        <v>1.4097459999999999</v>
      </c>
      <c r="AG13" s="17">
        <f t="shared" si="11"/>
        <v>8</v>
      </c>
      <c r="AH13" s="7">
        <f t="shared" si="12"/>
        <v>1.9819770000000001</v>
      </c>
      <c r="AI13" s="18">
        <f t="shared" si="13"/>
        <v>0.71128272426975681</v>
      </c>
      <c r="AJ13" s="10">
        <v>1.1786E-2</v>
      </c>
      <c r="AK13" s="33">
        <v>2</v>
      </c>
      <c r="AL13" s="28">
        <v>1.5952989999999996</v>
      </c>
      <c r="AM13" s="18">
        <f t="shared" si="14"/>
        <v>7.3337751270156851E-3</v>
      </c>
      <c r="AN13" s="28">
        <v>0.23593700000000001</v>
      </c>
      <c r="AO13" s="33">
        <v>44</v>
      </c>
      <c r="AP13" s="28">
        <v>2.2262460000000002</v>
      </c>
      <c r="AQ13" s="18">
        <f t="shared" si="15"/>
        <v>0.10597975246221666</v>
      </c>
      <c r="AR13" s="10">
        <v>0.77313700000000007</v>
      </c>
      <c r="AS13" s="33">
        <v>5</v>
      </c>
      <c r="AT13" s="28">
        <v>0.43800700000000004</v>
      </c>
      <c r="AU13" s="18">
        <f t="shared" si="16"/>
        <v>0.63835266491845732</v>
      </c>
      <c r="AV13" s="35">
        <v>2.9640179999999998</v>
      </c>
      <c r="AW13" s="33">
        <v>14</v>
      </c>
      <c r="AX13" s="28">
        <v>5.7490360000000003</v>
      </c>
      <c r="AY13" s="18">
        <f t="shared" si="17"/>
        <v>0.51556782737140616</v>
      </c>
      <c r="AZ13" s="10"/>
      <c r="BA13" s="32"/>
      <c r="BB13" s="28">
        <v>1.4012999999999999E-2</v>
      </c>
      <c r="BC13" s="18">
        <f t="shared" si="18"/>
        <v>0</v>
      </c>
      <c r="BD13" s="28">
        <v>0.69513199999999997</v>
      </c>
      <c r="BE13" s="33">
        <v>3</v>
      </c>
      <c r="BF13" s="28">
        <v>1.0415829999999999</v>
      </c>
      <c r="BG13" s="13">
        <f t="shared" si="19"/>
        <v>0.6673803239876227</v>
      </c>
      <c r="BH13" s="10">
        <f t="shared" si="20"/>
        <v>0.77313700000000007</v>
      </c>
      <c r="BI13" s="6">
        <f t="shared" si="21"/>
        <v>5</v>
      </c>
      <c r="BJ13" s="6">
        <f t="shared" si="22"/>
        <v>0.45202000000000003</v>
      </c>
      <c r="BK13" s="18">
        <f t="shared" si="23"/>
        <v>0.6310513672941509</v>
      </c>
      <c r="BL13" s="10">
        <f t="shared" si="24"/>
        <v>3.6591499999999999</v>
      </c>
      <c r="BM13" s="17">
        <f t="shared" si="25"/>
        <v>17</v>
      </c>
      <c r="BN13" s="7">
        <f t="shared" si="26"/>
        <v>6.7906190000000004</v>
      </c>
      <c r="BO13" s="18">
        <f t="shared" si="27"/>
        <v>0.53885367445883792</v>
      </c>
      <c r="BP13" s="10">
        <v>4.0299999999999996E-2</v>
      </c>
      <c r="BQ13" s="33">
        <v>8</v>
      </c>
      <c r="BR13" s="28">
        <v>4.3153470000000009</v>
      </c>
      <c r="BS13" s="18">
        <f t="shared" si="28"/>
        <v>9.2523567681219304E-3</v>
      </c>
      <c r="BT13" s="35">
        <v>0.97857899999999998</v>
      </c>
      <c r="BU13" s="33">
        <v>161</v>
      </c>
      <c r="BV13" s="28">
        <v>9.2646080000000008</v>
      </c>
      <c r="BW13" s="18">
        <f t="shared" si="29"/>
        <v>0.10562551594195889</v>
      </c>
      <c r="BX13" s="10">
        <v>0.67128700000000008</v>
      </c>
      <c r="BY13" s="33">
        <v>3</v>
      </c>
      <c r="BZ13" s="28">
        <v>1.488078</v>
      </c>
      <c r="CA13" s="18">
        <f t="shared" si="30"/>
        <v>0.31087240924994153</v>
      </c>
      <c r="CB13" s="28">
        <v>7.5839100000000004</v>
      </c>
      <c r="CC13" s="33">
        <v>30</v>
      </c>
      <c r="CD13" s="28">
        <v>14.363768</v>
      </c>
      <c r="CE13" s="18">
        <f t="shared" si="31"/>
        <v>0.52798889539290805</v>
      </c>
      <c r="CF13" s="10">
        <v>0.20697799999999997</v>
      </c>
      <c r="CG13" s="33">
        <v>2</v>
      </c>
      <c r="CH13" s="28">
        <v>0.19108800000000001</v>
      </c>
      <c r="CI13" s="18">
        <f t="shared" si="32"/>
        <v>0.51995900177357524</v>
      </c>
      <c r="CJ13" s="35">
        <v>1.9119710000000001</v>
      </c>
      <c r="CK13" s="33">
        <v>7</v>
      </c>
      <c r="CL13" s="28">
        <v>6.0287009999999999</v>
      </c>
      <c r="CM13" s="18">
        <f t="shared" si="33"/>
        <v>0.31714477131972546</v>
      </c>
      <c r="CN13" s="10">
        <f t="shared" si="34"/>
        <v>0.87826500000000007</v>
      </c>
      <c r="CO13" s="17">
        <f t="shared" si="35"/>
        <v>5</v>
      </c>
      <c r="CP13" s="6">
        <f t="shared" si="36"/>
        <v>1.6791659999999999</v>
      </c>
      <c r="CQ13" s="18">
        <f t="shared" si="37"/>
        <v>0.3434168898398432</v>
      </c>
      <c r="CR13" s="10">
        <f t="shared" si="38"/>
        <v>9.4958810000000007</v>
      </c>
      <c r="CS13" s="17">
        <f t="shared" si="39"/>
        <v>37</v>
      </c>
      <c r="CT13" s="7">
        <f t="shared" si="40"/>
        <v>20.392468999999998</v>
      </c>
      <c r="CU13" s="18">
        <f t="shared" si="41"/>
        <v>0.46565626751718986</v>
      </c>
      <c r="CV13" s="1"/>
    </row>
    <row r="14" spans="2:100" s="30" customFormat="1" ht="14.45" x14ac:dyDescent="0.3">
      <c r="B14" s="9">
        <v>2008</v>
      </c>
      <c r="C14" s="1" t="s">
        <v>12</v>
      </c>
      <c r="D14" s="10">
        <v>1.6462000000000001E-2</v>
      </c>
      <c r="E14" s="33">
        <v>3</v>
      </c>
      <c r="F14" s="28">
        <v>0.47616900000000012</v>
      </c>
      <c r="G14" s="18">
        <f t="shared" si="0"/>
        <v>3.3416492262971671E-2</v>
      </c>
      <c r="H14" s="35">
        <v>0.129938</v>
      </c>
      <c r="I14" s="33">
        <v>18</v>
      </c>
      <c r="J14" s="28">
        <v>0.80683800000000006</v>
      </c>
      <c r="K14" s="18">
        <f t="shared" si="1"/>
        <v>0.16104595965980778</v>
      </c>
      <c r="L14" s="10">
        <v>0.27589400000000003</v>
      </c>
      <c r="M14" s="33">
        <v>2</v>
      </c>
      <c r="N14" s="28">
        <v>0.189467</v>
      </c>
      <c r="O14" s="18">
        <f t="shared" si="2"/>
        <v>0.59286016662333119</v>
      </c>
      <c r="P14" s="35">
        <v>1.4694560000000001</v>
      </c>
      <c r="Q14" s="33">
        <v>7</v>
      </c>
      <c r="R14" s="28">
        <v>2.026211</v>
      </c>
      <c r="S14" s="18">
        <f t="shared" si="3"/>
        <v>0.72522358234162188</v>
      </c>
      <c r="T14" s="10"/>
      <c r="U14" s="6"/>
      <c r="V14" s="28">
        <v>9.0052000000000007E-2</v>
      </c>
      <c r="W14" s="18">
        <f t="shared" si="4"/>
        <v>0</v>
      </c>
      <c r="X14" s="10"/>
      <c r="Y14" s="6"/>
      <c r="Z14" s="28">
        <v>0.13625300000000001</v>
      </c>
      <c r="AA14" s="18">
        <f t="shared" si="5"/>
        <v>0</v>
      </c>
      <c r="AB14" s="10">
        <f t="shared" si="6"/>
        <v>0.27589400000000003</v>
      </c>
      <c r="AC14" s="6">
        <f t="shared" si="7"/>
        <v>2</v>
      </c>
      <c r="AD14" s="6">
        <f t="shared" si="8"/>
        <v>0.27951900000000002</v>
      </c>
      <c r="AE14" s="18">
        <f t="shared" si="9"/>
        <v>0.49673666262763028</v>
      </c>
      <c r="AF14" s="10">
        <f t="shared" si="10"/>
        <v>1.4694560000000001</v>
      </c>
      <c r="AG14" s="17">
        <f t="shared" si="11"/>
        <v>7</v>
      </c>
      <c r="AH14" s="7">
        <f t="shared" si="12"/>
        <v>2.1624639999999999</v>
      </c>
      <c r="AI14" s="18">
        <f t="shared" si="13"/>
        <v>0.67952853781612088</v>
      </c>
      <c r="AJ14" s="10">
        <v>2.2345E-2</v>
      </c>
      <c r="AK14" s="33">
        <v>4</v>
      </c>
      <c r="AL14" s="28">
        <v>2.0569050000000009</v>
      </c>
      <c r="AM14" s="18">
        <f t="shared" si="14"/>
        <v>1.0746663460382345E-2</v>
      </c>
      <c r="AN14" s="28">
        <v>0.24208499999999999</v>
      </c>
      <c r="AO14" s="33">
        <v>37</v>
      </c>
      <c r="AP14" s="28">
        <v>2.6446770000000002</v>
      </c>
      <c r="AQ14" s="18">
        <f t="shared" si="15"/>
        <v>9.1536698054242527E-2</v>
      </c>
      <c r="AR14" s="10">
        <v>1.263577</v>
      </c>
      <c r="AS14" s="33">
        <v>3</v>
      </c>
      <c r="AT14" s="28">
        <v>2.7898179999999999</v>
      </c>
      <c r="AU14" s="18">
        <f t="shared" si="16"/>
        <v>0.31173300406202697</v>
      </c>
      <c r="AV14" s="35">
        <v>12.380443</v>
      </c>
      <c r="AW14" s="33">
        <v>39</v>
      </c>
      <c r="AX14" s="28">
        <v>20.096661999999998</v>
      </c>
      <c r="AY14" s="18">
        <f t="shared" si="17"/>
        <v>0.61604474414706289</v>
      </c>
      <c r="AZ14" s="10"/>
      <c r="BA14" s="6"/>
      <c r="BB14" s="28">
        <v>0.24867199999999998</v>
      </c>
      <c r="BC14" s="18">
        <f t="shared" si="18"/>
        <v>0</v>
      </c>
      <c r="BD14" s="28">
        <v>0.80208100000000004</v>
      </c>
      <c r="BE14" s="33">
        <v>6</v>
      </c>
      <c r="BF14" s="28">
        <v>6.3325050000000003</v>
      </c>
      <c r="BG14" s="13">
        <f t="shared" si="19"/>
        <v>0.12666093433799105</v>
      </c>
      <c r="BH14" s="10">
        <f t="shared" si="20"/>
        <v>1.263577</v>
      </c>
      <c r="BI14" s="6">
        <f t="shared" si="21"/>
        <v>3</v>
      </c>
      <c r="BJ14" s="6">
        <f t="shared" si="22"/>
        <v>3.0384899999999999</v>
      </c>
      <c r="BK14" s="18">
        <f t="shared" si="23"/>
        <v>0.29371392867661056</v>
      </c>
      <c r="BL14" s="10">
        <f t="shared" si="24"/>
        <v>13.182523999999999</v>
      </c>
      <c r="BM14" s="17">
        <f t="shared" si="25"/>
        <v>45</v>
      </c>
      <c r="BN14" s="7">
        <f t="shared" si="26"/>
        <v>26.429167</v>
      </c>
      <c r="BO14" s="18">
        <f t="shared" si="27"/>
        <v>0.49878696517374155</v>
      </c>
      <c r="BP14" s="10">
        <v>0.10315300000000001</v>
      </c>
      <c r="BQ14" s="33">
        <v>20</v>
      </c>
      <c r="BR14" s="28">
        <v>5.0771250000000041</v>
      </c>
      <c r="BS14" s="18">
        <f t="shared" si="28"/>
        <v>1.9912637893178691E-2</v>
      </c>
      <c r="BT14" s="35">
        <v>0.71755899999999995</v>
      </c>
      <c r="BU14" s="33">
        <v>134</v>
      </c>
      <c r="BV14" s="28">
        <v>7.1900060000000003</v>
      </c>
      <c r="BW14" s="18">
        <f t="shared" si="29"/>
        <v>9.9799499471905848E-2</v>
      </c>
      <c r="BX14" s="10">
        <v>3.8129570000000004</v>
      </c>
      <c r="BY14" s="33">
        <v>20</v>
      </c>
      <c r="BZ14" s="28">
        <v>2.7182620000000002</v>
      </c>
      <c r="CA14" s="18">
        <f t="shared" si="30"/>
        <v>0.58380479968593924</v>
      </c>
      <c r="CB14" s="28">
        <v>8.3418939999999999</v>
      </c>
      <c r="CC14" s="33">
        <v>46</v>
      </c>
      <c r="CD14" s="28">
        <v>14.774421999999999</v>
      </c>
      <c r="CE14" s="18">
        <f t="shared" si="31"/>
        <v>0.56461728248996812</v>
      </c>
      <c r="CF14" s="10">
        <v>0.56367400000000001</v>
      </c>
      <c r="CG14" s="33">
        <v>2</v>
      </c>
      <c r="CH14" s="28">
        <v>0.186921</v>
      </c>
      <c r="CI14" s="18">
        <f t="shared" si="32"/>
        <v>0.75096956414577765</v>
      </c>
      <c r="CJ14" s="35">
        <v>1.0168459999999999</v>
      </c>
      <c r="CK14" s="33">
        <v>6</v>
      </c>
      <c r="CL14" s="28">
        <v>7.3076020000000002</v>
      </c>
      <c r="CM14" s="18">
        <f t="shared" si="33"/>
        <v>0.13914906695794324</v>
      </c>
      <c r="CN14" s="10">
        <f t="shared" si="34"/>
        <v>4.3766310000000006</v>
      </c>
      <c r="CO14" s="17">
        <f t="shared" si="35"/>
        <v>22</v>
      </c>
      <c r="CP14" s="6">
        <f t="shared" si="36"/>
        <v>2.9051830000000001</v>
      </c>
      <c r="CQ14" s="18">
        <f t="shared" si="37"/>
        <v>0.60103581332893152</v>
      </c>
      <c r="CR14" s="10">
        <f t="shared" si="38"/>
        <v>9.3587399999999992</v>
      </c>
      <c r="CS14" s="17">
        <f t="shared" si="39"/>
        <v>52</v>
      </c>
      <c r="CT14" s="7">
        <f t="shared" si="40"/>
        <v>22.082024000000001</v>
      </c>
      <c r="CU14" s="18">
        <f t="shared" si="41"/>
        <v>0.42381712835743673</v>
      </c>
      <c r="CV14" s="1"/>
    </row>
    <row r="15" spans="2:100" s="30" customFormat="1" ht="14.45" x14ac:dyDescent="0.3">
      <c r="B15" s="9">
        <v>2008</v>
      </c>
      <c r="C15" s="1" t="s">
        <v>13</v>
      </c>
      <c r="D15" s="10">
        <v>8.4360000000000008E-3</v>
      </c>
      <c r="E15" s="33">
        <v>2</v>
      </c>
      <c r="F15" s="28">
        <v>0.70088700000000004</v>
      </c>
      <c r="G15" s="18">
        <f t="shared" si="0"/>
        <v>1.1893030396589425E-2</v>
      </c>
      <c r="H15" s="35">
        <v>1.0766000000000001E-2</v>
      </c>
      <c r="I15" s="33">
        <v>5</v>
      </c>
      <c r="J15" s="28">
        <v>0.89219099999999996</v>
      </c>
      <c r="K15" s="18">
        <f t="shared" si="1"/>
        <v>1.2066922889829646E-2</v>
      </c>
      <c r="L15" s="10">
        <v>0.82822599999999991</v>
      </c>
      <c r="M15" s="33">
        <v>4</v>
      </c>
      <c r="N15" s="28">
        <v>0.76965799999999995</v>
      </c>
      <c r="O15" s="18">
        <f t="shared" si="2"/>
        <v>0.51832673710982768</v>
      </c>
      <c r="P15" s="35">
        <v>0.348717</v>
      </c>
      <c r="Q15" s="33">
        <v>1</v>
      </c>
      <c r="R15" s="28">
        <v>0.369529</v>
      </c>
      <c r="S15" s="18">
        <f t="shared" si="3"/>
        <v>0.94367965707698176</v>
      </c>
      <c r="T15" s="10"/>
      <c r="U15" s="6"/>
      <c r="V15" s="28">
        <v>5.4294999999999996E-2</v>
      </c>
      <c r="W15" s="18">
        <f t="shared" si="4"/>
        <v>0</v>
      </c>
      <c r="X15" s="35">
        <v>9.7737999999999992E-2</v>
      </c>
      <c r="Y15" s="33">
        <v>2</v>
      </c>
      <c r="Z15" s="28">
        <v>0.69436299999999995</v>
      </c>
      <c r="AA15" s="18">
        <f t="shared" si="5"/>
        <v>0.14075922824228826</v>
      </c>
      <c r="AB15" s="10">
        <f t="shared" si="6"/>
        <v>0.82822599999999991</v>
      </c>
      <c r="AC15" s="6">
        <f t="shared" si="7"/>
        <v>4</v>
      </c>
      <c r="AD15" s="6">
        <f t="shared" si="8"/>
        <v>0.82395299999999994</v>
      </c>
      <c r="AE15" s="18">
        <f t="shared" si="9"/>
        <v>0.50129314075532982</v>
      </c>
      <c r="AF15" s="10">
        <f t="shared" si="10"/>
        <v>0.44645499999999999</v>
      </c>
      <c r="AG15" s="17">
        <f t="shared" si="11"/>
        <v>3</v>
      </c>
      <c r="AH15" s="7">
        <f t="shared" si="12"/>
        <v>1.0638920000000001</v>
      </c>
      <c r="AI15" s="18">
        <f t="shared" si="13"/>
        <v>0.41964315926804596</v>
      </c>
      <c r="AJ15" s="10">
        <v>2.0140000000000002E-2</v>
      </c>
      <c r="AK15" s="33">
        <v>4</v>
      </c>
      <c r="AL15" s="28">
        <v>2.2302390000000001</v>
      </c>
      <c r="AM15" s="18">
        <f t="shared" si="14"/>
        <v>8.9496036001046938E-3</v>
      </c>
      <c r="AN15" s="28">
        <v>0.34787299999999999</v>
      </c>
      <c r="AO15" s="33">
        <v>57</v>
      </c>
      <c r="AP15" s="28">
        <v>2.9421780000000002</v>
      </c>
      <c r="AQ15" s="18">
        <f t="shared" si="15"/>
        <v>0.11823655808724012</v>
      </c>
      <c r="AR15" s="10">
        <v>4.5796859999999997</v>
      </c>
      <c r="AS15" s="33">
        <v>13</v>
      </c>
      <c r="AT15" s="28">
        <v>10.048241999999998</v>
      </c>
      <c r="AU15" s="18">
        <f t="shared" si="16"/>
        <v>0.31307824320710359</v>
      </c>
      <c r="AV15" s="35">
        <v>0.113521</v>
      </c>
      <c r="AW15" s="33">
        <v>3</v>
      </c>
      <c r="AX15" s="28">
        <v>1.571264</v>
      </c>
      <c r="AY15" s="18">
        <f t="shared" si="17"/>
        <v>7.2248202720866767E-2</v>
      </c>
      <c r="AZ15" s="10"/>
      <c r="BA15" s="6"/>
      <c r="BB15" s="28">
        <v>0.28551100000000001</v>
      </c>
      <c r="BC15" s="18">
        <f t="shared" si="18"/>
        <v>0</v>
      </c>
      <c r="BD15" s="28">
        <v>0.46045999999999998</v>
      </c>
      <c r="BE15" s="33">
        <v>2</v>
      </c>
      <c r="BF15" s="28">
        <v>0.63988900000000004</v>
      </c>
      <c r="BG15" s="13">
        <f t="shared" si="19"/>
        <v>0.71959355450710971</v>
      </c>
      <c r="BH15" s="10">
        <f t="shared" si="20"/>
        <v>4.5796859999999997</v>
      </c>
      <c r="BI15" s="6">
        <f t="shared" si="21"/>
        <v>13</v>
      </c>
      <c r="BJ15" s="6">
        <f t="shared" si="22"/>
        <v>10.333752999999998</v>
      </c>
      <c r="BK15" s="18">
        <f t="shared" si="23"/>
        <v>0.30708450277632143</v>
      </c>
      <c r="BL15" s="10">
        <f t="shared" si="24"/>
        <v>0.57398099999999996</v>
      </c>
      <c r="BM15" s="17">
        <f t="shared" si="25"/>
        <v>5</v>
      </c>
      <c r="BN15" s="7">
        <f t="shared" si="26"/>
        <v>2.2111529999999999</v>
      </c>
      <c r="BO15" s="18">
        <f t="shared" si="27"/>
        <v>0.25958447922871009</v>
      </c>
      <c r="BP15" s="10">
        <v>0.18650500000000003</v>
      </c>
      <c r="BQ15" s="33">
        <v>25</v>
      </c>
      <c r="BR15" s="28">
        <v>6.0414150000000024</v>
      </c>
      <c r="BS15" s="18">
        <f t="shared" si="28"/>
        <v>2.9946595331988842E-2</v>
      </c>
      <c r="BT15" s="35">
        <v>0.54011200000000004</v>
      </c>
      <c r="BU15" s="33">
        <v>101</v>
      </c>
      <c r="BV15" s="28">
        <v>4.9002590000000001</v>
      </c>
      <c r="BW15" s="18">
        <f t="shared" si="29"/>
        <v>0.11022111280240494</v>
      </c>
      <c r="BX15" s="10">
        <v>8.8184550000000019</v>
      </c>
      <c r="BY15" s="33">
        <v>25</v>
      </c>
      <c r="BZ15" s="28">
        <v>5.9186809999999985</v>
      </c>
      <c r="CA15" s="18">
        <f t="shared" si="30"/>
        <v>0.59838322724306825</v>
      </c>
      <c r="CB15" s="28">
        <v>0.36999199999999999</v>
      </c>
      <c r="CC15" s="33">
        <v>17</v>
      </c>
      <c r="CD15" s="28">
        <v>5.7424239999999998</v>
      </c>
      <c r="CE15" s="18">
        <f t="shared" si="31"/>
        <v>6.4431327258314602E-2</v>
      </c>
      <c r="CF15" s="10">
        <v>2.9693999999999998E-2</v>
      </c>
      <c r="CG15" s="33">
        <v>1</v>
      </c>
      <c r="CH15" s="28">
        <v>0.24640000000000001</v>
      </c>
      <c r="CI15" s="18">
        <f t="shared" si="32"/>
        <v>0.10755032706252217</v>
      </c>
      <c r="CJ15" s="35">
        <v>2.7377699999999998</v>
      </c>
      <c r="CK15" s="33">
        <v>6</v>
      </c>
      <c r="CL15" s="28">
        <v>9.8696490000000008</v>
      </c>
      <c r="CM15" s="18">
        <f t="shared" si="33"/>
        <v>0.27739284345370335</v>
      </c>
      <c r="CN15" s="10">
        <f t="shared" si="34"/>
        <v>8.8481490000000012</v>
      </c>
      <c r="CO15" s="17">
        <f t="shared" si="35"/>
        <v>26</v>
      </c>
      <c r="CP15" s="6">
        <f t="shared" si="36"/>
        <v>6.1650809999999989</v>
      </c>
      <c r="CQ15" s="18">
        <f t="shared" si="37"/>
        <v>0.58935678731358954</v>
      </c>
      <c r="CR15" s="10">
        <f t="shared" si="38"/>
        <v>3.1077619999999997</v>
      </c>
      <c r="CS15" s="17">
        <f t="shared" si="39"/>
        <v>23</v>
      </c>
      <c r="CT15" s="7">
        <f t="shared" si="40"/>
        <v>15.612073000000001</v>
      </c>
      <c r="CU15" s="18">
        <f t="shared" si="41"/>
        <v>0.19906145711719384</v>
      </c>
      <c r="CV15" s="1"/>
    </row>
    <row r="16" spans="2:100" s="30" customFormat="1" ht="14.45" x14ac:dyDescent="0.3">
      <c r="B16" s="9">
        <v>2008</v>
      </c>
      <c r="C16" s="1" t="s">
        <v>14</v>
      </c>
      <c r="D16" s="10">
        <v>1.3653999999999999E-2</v>
      </c>
      <c r="E16" s="33">
        <v>3</v>
      </c>
      <c r="F16" s="28">
        <v>0.8076380000000003</v>
      </c>
      <c r="G16" s="18">
        <f t="shared" si="0"/>
        <v>1.6625024960671714E-2</v>
      </c>
      <c r="H16" s="35">
        <v>7.7542E-2</v>
      </c>
      <c r="I16" s="33">
        <v>19</v>
      </c>
      <c r="J16" s="28">
        <v>1.642555</v>
      </c>
      <c r="K16" s="18">
        <f t="shared" si="1"/>
        <v>4.7208160457336286E-2</v>
      </c>
      <c r="L16" s="10">
        <v>0.345856</v>
      </c>
      <c r="M16" s="33">
        <v>9</v>
      </c>
      <c r="N16" s="28">
        <v>0.21500200000000003</v>
      </c>
      <c r="O16" s="18">
        <f t="shared" si="2"/>
        <v>0.61665519614590492</v>
      </c>
      <c r="P16" s="35">
        <v>0.64610800000000002</v>
      </c>
      <c r="Q16" s="33">
        <v>5</v>
      </c>
      <c r="R16" s="28">
        <v>3.2943769999999999</v>
      </c>
      <c r="S16" s="18">
        <f t="shared" si="3"/>
        <v>0.19612448727027904</v>
      </c>
      <c r="T16" s="10">
        <v>1.3839999999999998E-3</v>
      </c>
      <c r="U16" s="33">
        <v>1</v>
      </c>
      <c r="V16" s="28">
        <v>9.6244999999999997E-2</v>
      </c>
      <c r="W16" s="18">
        <f t="shared" si="4"/>
        <v>1.4176115703325855E-2</v>
      </c>
      <c r="X16" s="35">
        <v>1.7530340000000002</v>
      </c>
      <c r="Y16" s="33">
        <v>7</v>
      </c>
      <c r="Z16" s="28">
        <v>2.0395750000000001</v>
      </c>
      <c r="AA16" s="18">
        <f t="shared" si="5"/>
        <v>0.85950945662699341</v>
      </c>
      <c r="AB16" s="10">
        <f t="shared" si="6"/>
        <v>0.34723999999999999</v>
      </c>
      <c r="AC16" s="6">
        <f t="shared" si="7"/>
        <v>10</v>
      </c>
      <c r="AD16" s="6">
        <f t="shared" si="8"/>
        <v>0.31124700000000005</v>
      </c>
      <c r="AE16" s="18">
        <f t="shared" si="9"/>
        <v>0.52733007637204676</v>
      </c>
      <c r="AF16" s="10">
        <f t="shared" si="10"/>
        <v>2.3991420000000003</v>
      </c>
      <c r="AG16" s="17">
        <f t="shared" si="11"/>
        <v>12</v>
      </c>
      <c r="AH16" s="7">
        <f t="shared" si="12"/>
        <v>5.333952</v>
      </c>
      <c r="AI16" s="18">
        <f t="shared" si="13"/>
        <v>0.44978694971383326</v>
      </c>
      <c r="AJ16" s="10">
        <v>0.12450800000000001</v>
      </c>
      <c r="AK16" s="33">
        <v>23</v>
      </c>
      <c r="AL16" s="28">
        <v>1.756183</v>
      </c>
      <c r="AM16" s="18">
        <f t="shared" si="14"/>
        <v>6.6203326330588064E-2</v>
      </c>
      <c r="AN16" s="28">
        <v>0.45094299999999998</v>
      </c>
      <c r="AO16" s="33">
        <v>91</v>
      </c>
      <c r="AP16" s="28">
        <v>3.957678</v>
      </c>
      <c r="AQ16" s="18">
        <f t="shared" si="15"/>
        <v>0.1139413059880061</v>
      </c>
      <c r="AR16" s="10">
        <v>8.2784140000000015</v>
      </c>
      <c r="AS16" s="33">
        <v>28</v>
      </c>
      <c r="AT16" s="28">
        <v>4.8435460000000008</v>
      </c>
      <c r="AU16" s="18">
        <f t="shared" si="16"/>
        <v>0.63088242914930392</v>
      </c>
      <c r="AV16" s="35">
        <v>0.90207899999999996</v>
      </c>
      <c r="AW16" s="33">
        <v>4</v>
      </c>
      <c r="AX16" s="28">
        <v>2.6967180000000002</v>
      </c>
      <c r="AY16" s="18">
        <f t="shared" si="17"/>
        <v>0.33450994875993706</v>
      </c>
      <c r="AZ16" s="10">
        <v>0.35388500000000001</v>
      </c>
      <c r="BA16" s="33">
        <v>2</v>
      </c>
      <c r="BB16" s="28">
        <v>1.1567749999999999</v>
      </c>
      <c r="BC16" s="18">
        <f t="shared" si="18"/>
        <v>0.23425853600413066</v>
      </c>
      <c r="BD16" s="28">
        <v>0.61922699999999997</v>
      </c>
      <c r="BE16" s="33">
        <v>3</v>
      </c>
      <c r="BF16" s="28">
        <v>2.1873529999999999</v>
      </c>
      <c r="BG16" s="13">
        <f t="shared" si="19"/>
        <v>0.28309422393184824</v>
      </c>
      <c r="BH16" s="10">
        <f t="shared" si="20"/>
        <v>8.6322990000000015</v>
      </c>
      <c r="BI16" s="6">
        <f t="shared" si="21"/>
        <v>30</v>
      </c>
      <c r="BJ16" s="6">
        <f t="shared" si="22"/>
        <v>6.0003210000000005</v>
      </c>
      <c r="BK16" s="18">
        <f t="shared" si="23"/>
        <v>0.58993529525129473</v>
      </c>
      <c r="BL16" s="10">
        <f t="shared" si="24"/>
        <v>1.521306</v>
      </c>
      <c r="BM16" s="17">
        <f t="shared" si="25"/>
        <v>7</v>
      </c>
      <c r="BN16" s="7">
        <f t="shared" si="26"/>
        <v>4.8840710000000005</v>
      </c>
      <c r="BO16" s="18">
        <f t="shared" si="27"/>
        <v>0.31148318687422849</v>
      </c>
      <c r="BP16" s="10">
        <v>0.166912</v>
      </c>
      <c r="BQ16" s="33">
        <v>12</v>
      </c>
      <c r="BR16" s="28">
        <v>5.8045190000000053</v>
      </c>
      <c r="BS16" s="18">
        <f t="shared" si="28"/>
        <v>2.7951758966987955E-2</v>
      </c>
      <c r="BT16" s="35">
        <v>0.60096700000000003</v>
      </c>
      <c r="BU16" s="33">
        <v>111</v>
      </c>
      <c r="BV16" s="28">
        <v>6.8402880000000001</v>
      </c>
      <c r="BW16" s="18">
        <f t="shared" si="29"/>
        <v>8.7856973273639949E-2</v>
      </c>
      <c r="BX16" s="10">
        <v>1.6167290000000001</v>
      </c>
      <c r="BY16" s="33">
        <v>12</v>
      </c>
      <c r="BZ16" s="28">
        <v>6.1012840000000015</v>
      </c>
      <c r="CA16" s="18">
        <f t="shared" si="30"/>
        <v>0.20947477025498656</v>
      </c>
      <c r="CB16" s="28">
        <v>1.096644</v>
      </c>
      <c r="CC16" s="33">
        <v>15</v>
      </c>
      <c r="CD16" s="28">
        <v>8.4734759999999998</v>
      </c>
      <c r="CE16" s="18">
        <f t="shared" si="31"/>
        <v>0.12942079496065134</v>
      </c>
      <c r="CF16" s="10">
        <v>1.076233</v>
      </c>
      <c r="CG16" s="33">
        <v>4</v>
      </c>
      <c r="CH16" s="28">
        <v>1.2082779999999997</v>
      </c>
      <c r="CI16" s="18">
        <f t="shared" si="32"/>
        <v>0.47109994217580925</v>
      </c>
      <c r="CJ16" s="35">
        <v>0.13275400000000001</v>
      </c>
      <c r="CK16" s="33">
        <v>2</v>
      </c>
      <c r="CL16" s="28">
        <v>3.2654429999999999</v>
      </c>
      <c r="CM16" s="18">
        <f t="shared" si="33"/>
        <v>4.065420832640472E-2</v>
      </c>
      <c r="CN16" s="10">
        <f t="shared" si="34"/>
        <v>2.6929620000000001</v>
      </c>
      <c r="CO16" s="17">
        <f t="shared" si="35"/>
        <v>16</v>
      </c>
      <c r="CP16" s="6">
        <f t="shared" si="36"/>
        <v>7.3095620000000014</v>
      </c>
      <c r="CQ16" s="18">
        <f t="shared" si="37"/>
        <v>0.26922824679051005</v>
      </c>
      <c r="CR16" s="10">
        <f t="shared" si="38"/>
        <v>1.229398</v>
      </c>
      <c r="CS16" s="17">
        <f t="shared" si="39"/>
        <v>17</v>
      </c>
      <c r="CT16" s="7">
        <f t="shared" si="40"/>
        <v>11.738918999999999</v>
      </c>
      <c r="CU16" s="18">
        <f t="shared" si="41"/>
        <v>0.10472838257083127</v>
      </c>
      <c r="CV16" s="1"/>
    </row>
    <row r="17" spans="2:100" s="30" customFormat="1" ht="14.45" x14ac:dyDescent="0.3">
      <c r="B17" s="9">
        <v>2008</v>
      </c>
      <c r="C17" s="1" t="s">
        <v>15</v>
      </c>
      <c r="D17" s="10">
        <v>6.0700999999999998E-2</v>
      </c>
      <c r="E17" s="33">
        <v>12</v>
      </c>
      <c r="F17" s="28">
        <v>0.73876500000000012</v>
      </c>
      <c r="G17" s="18">
        <f t="shared" si="0"/>
        <v>7.5926931226593733E-2</v>
      </c>
      <c r="H17" s="35">
        <v>6.4586000000000005E-2</v>
      </c>
      <c r="I17" s="33">
        <v>15</v>
      </c>
      <c r="J17" s="28">
        <v>1.194385</v>
      </c>
      <c r="K17" s="18">
        <f t="shared" si="1"/>
        <v>5.407469115904838E-2</v>
      </c>
      <c r="L17" s="10">
        <v>0.14859</v>
      </c>
      <c r="M17" s="33">
        <v>1</v>
      </c>
      <c r="N17" s="28">
        <v>3.6116639999999993</v>
      </c>
      <c r="O17" s="18">
        <f t="shared" si="2"/>
        <v>3.9515947592901973E-2</v>
      </c>
      <c r="P17" s="35">
        <v>0.82845199999999997</v>
      </c>
      <c r="Q17" s="33">
        <v>4</v>
      </c>
      <c r="R17" s="28">
        <v>1.6509469999999999</v>
      </c>
      <c r="S17" s="18">
        <f t="shared" si="3"/>
        <v>0.50180411606187236</v>
      </c>
      <c r="T17" s="10">
        <v>1.5237000000000001E-2</v>
      </c>
      <c r="U17" s="33">
        <v>1</v>
      </c>
      <c r="V17" s="28">
        <v>0.72082100000000005</v>
      </c>
      <c r="W17" s="18">
        <f t="shared" si="4"/>
        <v>2.0700814338000535E-2</v>
      </c>
      <c r="X17" s="35">
        <v>0.17952799999999999</v>
      </c>
      <c r="Y17" s="33">
        <v>1</v>
      </c>
      <c r="Z17" s="28">
        <v>1.027209</v>
      </c>
      <c r="AA17" s="18">
        <f t="shared" si="5"/>
        <v>0.17477261200008956</v>
      </c>
      <c r="AB17" s="10">
        <f t="shared" si="6"/>
        <v>0.163827</v>
      </c>
      <c r="AC17" s="6">
        <f t="shared" si="7"/>
        <v>2</v>
      </c>
      <c r="AD17" s="6">
        <f t="shared" si="8"/>
        <v>4.3324849999999993</v>
      </c>
      <c r="AE17" s="18">
        <f t="shared" si="9"/>
        <v>3.6435861212478139E-2</v>
      </c>
      <c r="AF17" s="10">
        <f t="shared" si="10"/>
        <v>1.0079799999999999</v>
      </c>
      <c r="AG17" s="17">
        <f t="shared" si="11"/>
        <v>5</v>
      </c>
      <c r="AH17" s="7">
        <f t="shared" si="12"/>
        <v>2.678156</v>
      </c>
      <c r="AI17" s="18">
        <f t="shared" si="13"/>
        <v>0.37637090595170702</v>
      </c>
      <c r="AJ17" s="10">
        <v>0.14472299999999996</v>
      </c>
      <c r="AK17" s="33">
        <v>28</v>
      </c>
      <c r="AL17" s="28">
        <v>3.1844330000000021</v>
      </c>
      <c r="AM17" s="18">
        <f t="shared" si="14"/>
        <v>4.3471378331324778E-2</v>
      </c>
      <c r="AN17" s="28">
        <v>0.52437599999999995</v>
      </c>
      <c r="AO17" s="33">
        <v>108</v>
      </c>
      <c r="AP17" s="28">
        <v>3.722305</v>
      </c>
      <c r="AQ17" s="18">
        <f t="shared" si="15"/>
        <v>0.14087400145877352</v>
      </c>
      <c r="AR17" s="10">
        <v>4.0094940000000001</v>
      </c>
      <c r="AS17" s="33">
        <v>14</v>
      </c>
      <c r="AT17" s="28">
        <v>8.2653609999999986</v>
      </c>
      <c r="AU17" s="18">
        <f t="shared" si="16"/>
        <v>0.32664288091386828</v>
      </c>
      <c r="AV17" s="35">
        <v>4.4792999999999999E-2</v>
      </c>
      <c r="AW17" s="33">
        <v>7</v>
      </c>
      <c r="AX17" s="28">
        <v>1.4976719999999999</v>
      </c>
      <c r="AY17" s="18">
        <f t="shared" si="17"/>
        <v>2.9908417864525746E-2</v>
      </c>
      <c r="AZ17" s="10">
        <v>1.1381459999999999</v>
      </c>
      <c r="BA17" s="33">
        <v>3</v>
      </c>
      <c r="BB17" s="28">
        <v>0.18684199999999998</v>
      </c>
      <c r="BC17" s="18">
        <f t="shared" si="18"/>
        <v>0.85898589270242454</v>
      </c>
      <c r="BD17" s="6"/>
      <c r="BE17" s="6"/>
      <c r="BF17" s="28">
        <v>0.177563</v>
      </c>
      <c r="BG17" s="13">
        <f t="shared" si="19"/>
        <v>0</v>
      </c>
      <c r="BH17" s="10">
        <f t="shared" si="20"/>
        <v>5.14764</v>
      </c>
      <c r="BI17" s="6">
        <f t="shared" si="21"/>
        <v>17</v>
      </c>
      <c r="BJ17" s="6">
        <f t="shared" si="22"/>
        <v>8.452202999999999</v>
      </c>
      <c r="BK17" s="18">
        <f t="shared" si="23"/>
        <v>0.37850731070939569</v>
      </c>
      <c r="BL17" s="10">
        <f t="shared" si="24"/>
        <v>4.4792999999999999E-2</v>
      </c>
      <c r="BM17" s="17">
        <f t="shared" si="25"/>
        <v>7</v>
      </c>
      <c r="BN17" s="7">
        <f t="shared" si="26"/>
        <v>1.6752349999999998</v>
      </c>
      <c r="BO17" s="18">
        <f t="shared" si="27"/>
        <v>2.6738338203296852E-2</v>
      </c>
      <c r="BP17" s="10">
        <v>0.98788399999999987</v>
      </c>
      <c r="BQ17" s="33">
        <v>176</v>
      </c>
      <c r="BR17" s="28">
        <v>5.2485850000000021</v>
      </c>
      <c r="BS17" s="18">
        <f t="shared" si="28"/>
        <v>0.15840437914467298</v>
      </c>
      <c r="BT17" s="35">
        <v>1.520729</v>
      </c>
      <c r="BU17" s="33">
        <v>278</v>
      </c>
      <c r="BV17" s="28">
        <v>10.809844</v>
      </c>
      <c r="BW17" s="18">
        <f t="shared" si="29"/>
        <v>0.14068001351360851</v>
      </c>
      <c r="BX17" s="10">
        <v>2.3905949999999994</v>
      </c>
      <c r="BY17" s="33">
        <v>13</v>
      </c>
      <c r="BZ17" s="28">
        <v>3.6474319999999971</v>
      </c>
      <c r="CA17" s="18">
        <f t="shared" si="30"/>
        <v>0.39592320471571274</v>
      </c>
      <c r="CB17" s="28">
        <v>0.95024200000000003</v>
      </c>
      <c r="CC17" s="33">
        <v>15</v>
      </c>
      <c r="CD17" s="28">
        <v>9.5140180000000001</v>
      </c>
      <c r="CE17" s="18">
        <f t="shared" si="31"/>
        <v>9.9878095668938197E-2</v>
      </c>
      <c r="CF17" s="10">
        <v>0.50597300000000001</v>
      </c>
      <c r="CG17" s="33">
        <v>4</v>
      </c>
      <c r="CH17" s="28">
        <v>0.46260400000000007</v>
      </c>
      <c r="CI17" s="18">
        <f t="shared" si="32"/>
        <v>0.52238799806313796</v>
      </c>
      <c r="CJ17" s="35">
        <v>7.2739479999999999</v>
      </c>
      <c r="CK17" s="33">
        <v>20</v>
      </c>
      <c r="CL17" s="28">
        <v>9.970186</v>
      </c>
      <c r="CM17" s="18">
        <f t="shared" si="33"/>
        <v>0.7295699398185751</v>
      </c>
      <c r="CN17" s="10">
        <f t="shared" si="34"/>
        <v>2.8965679999999994</v>
      </c>
      <c r="CO17" s="17">
        <f t="shared" si="35"/>
        <v>17</v>
      </c>
      <c r="CP17" s="6">
        <f t="shared" si="36"/>
        <v>4.1100359999999974</v>
      </c>
      <c r="CQ17" s="18">
        <f t="shared" si="37"/>
        <v>0.41340541009596099</v>
      </c>
      <c r="CR17" s="10">
        <f t="shared" si="38"/>
        <v>8.2241900000000001</v>
      </c>
      <c r="CS17" s="17">
        <f t="shared" si="39"/>
        <v>35</v>
      </c>
      <c r="CT17" s="7">
        <f t="shared" si="40"/>
        <v>19.484203999999998</v>
      </c>
      <c r="CU17" s="18">
        <f t="shared" si="41"/>
        <v>0.42209525213347188</v>
      </c>
      <c r="CV17" s="1"/>
    </row>
    <row r="18" spans="2:100" s="30" customFormat="1" ht="14.45" x14ac:dyDescent="0.3">
      <c r="B18" s="9">
        <v>2009</v>
      </c>
      <c r="C18" s="1" t="s">
        <v>12</v>
      </c>
      <c r="D18" s="10">
        <v>6.1025999999999997E-2</v>
      </c>
      <c r="E18" s="33">
        <v>12</v>
      </c>
      <c r="F18" s="28">
        <v>0.9421349999999995</v>
      </c>
      <c r="G18" s="18">
        <f t="shared" si="0"/>
        <v>6.0833704659571122E-2</v>
      </c>
      <c r="H18" s="35">
        <v>0.10007600000000001</v>
      </c>
      <c r="I18" s="33">
        <v>23</v>
      </c>
      <c r="J18" s="28">
        <v>0.996915</v>
      </c>
      <c r="K18" s="18">
        <f t="shared" si="1"/>
        <v>0.10038568985319712</v>
      </c>
      <c r="L18" s="10">
        <v>0.48880099999999999</v>
      </c>
      <c r="M18" s="33">
        <v>1</v>
      </c>
      <c r="N18" s="28">
        <v>1.504486</v>
      </c>
      <c r="O18" s="18">
        <f t="shared" si="2"/>
        <v>0.24522359298987048</v>
      </c>
      <c r="P18" s="35">
        <v>3.434E-3</v>
      </c>
      <c r="Q18" s="33">
        <v>2</v>
      </c>
      <c r="R18" s="28">
        <v>8.5186999999999999E-2</v>
      </c>
      <c r="S18" s="18">
        <f t="shared" si="3"/>
        <v>4.0311315106765118E-2</v>
      </c>
      <c r="T18" s="10">
        <v>4.7716000000000001E-2</v>
      </c>
      <c r="U18" s="33">
        <v>1</v>
      </c>
      <c r="V18" s="28">
        <v>0.36418800000000001</v>
      </c>
      <c r="W18" s="18">
        <f t="shared" si="4"/>
        <v>0.11584252641392169</v>
      </c>
      <c r="X18" s="10"/>
      <c r="Y18" s="6"/>
      <c r="Z18" s="28">
        <v>1.2416999999999999E-2</v>
      </c>
      <c r="AA18" s="18">
        <f t="shared" si="5"/>
        <v>0</v>
      </c>
      <c r="AB18" s="10">
        <f t="shared" si="6"/>
        <v>0.53651700000000002</v>
      </c>
      <c r="AC18" s="6">
        <f t="shared" si="7"/>
        <v>2</v>
      </c>
      <c r="AD18" s="6">
        <f t="shared" si="8"/>
        <v>1.8686739999999999</v>
      </c>
      <c r="AE18" s="18">
        <f t="shared" si="9"/>
        <v>0.22306627623336361</v>
      </c>
      <c r="AF18" s="10">
        <f t="shared" si="10"/>
        <v>3.434E-3</v>
      </c>
      <c r="AG18" s="17">
        <f t="shared" si="11"/>
        <v>2</v>
      </c>
      <c r="AH18" s="7">
        <f t="shared" si="12"/>
        <v>9.7603999999999996E-2</v>
      </c>
      <c r="AI18" s="18">
        <f t="shared" si="13"/>
        <v>3.5182984303921971E-2</v>
      </c>
      <c r="AJ18" s="10">
        <v>5.9683999999999987E-2</v>
      </c>
      <c r="AK18" s="33">
        <v>10</v>
      </c>
      <c r="AL18" s="28">
        <v>2.780844000000001</v>
      </c>
      <c r="AM18" s="18">
        <f t="shared" si="14"/>
        <v>2.1011586578269945E-2</v>
      </c>
      <c r="AN18" s="28">
        <v>0.36250100000000002</v>
      </c>
      <c r="AO18" s="33">
        <v>67</v>
      </c>
      <c r="AP18" s="28">
        <v>2.8316699999999999</v>
      </c>
      <c r="AQ18" s="18">
        <f t="shared" si="15"/>
        <v>0.12801668273492323</v>
      </c>
      <c r="AR18" s="10">
        <v>0.85662899999999997</v>
      </c>
      <c r="AS18" s="33">
        <v>1</v>
      </c>
      <c r="AT18" s="28">
        <v>7.8696459999999986</v>
      </c>
      <c r="AU18" s="18">
        <f t="shared" si="16"/>
        <v>9.8166628945340367E-2</v>
      </c>
      <c r="AV18" s="35">
        <v>0.634934</v>
      </c>
      <c r="AW18" s="33">
        <v>3</v>
      </c>
      <c r="AX18" s="28">
        <v>2.631192</v>
      </c>
      <c r="AY18" s="18">
        <f t="shared" si="17"/>
        <v>0.24131040228155148</v>
      </c>
      <c r="AZ18" s="10">
        <v>6.1781999999999997E-2</v>
      </c>
      <c r="BA18" s="33">
        <v>1</v>
      </c>
      <c r="BB18" s="28">
        <v>0.53223200000000004</v>
      </c>
      <c r="BC18" s="18">
        <f t="shared" si="18"/>
        <v>0.10400764965135501</v>
      </c>
      <c r="BD18" s="6"/>
      <c r="BE18" s="6"/>
      <c r="BF18" s="28">
        <v>0.56893099999999996</v>
      </c>
      <c r="BG18" s="13">
        <f t="shared" si="19"/>
        <v>0</v>
      </c>
      <c r="BH18" s="10">
        <f t="shared" si="20"/>
        <v>0.91841099999999998</v>
      </c>
      <c r="BI18" s="6">
        <f t="shared" si="21"/>
        <v>2</v>
      </c>
      <c r="BJ18" s="6">
        <f t="shared" si="22"/>
        <v>8.4018779999999982</v>
      </c>
      <c r="BK18" s="18">
        <f t="shared" si="23"/>
        <v>9.8538897238057754E-2</v>
      </c>
      <c r="BL18" s="10">
        <f t="shared" si="24"/>
        <v>0.634934</v>
      </c>
      <c r="BM18" s="17">
        <f t="shared" si="25"/>
        <v>3</v>
      </c>
      <c r="BN18" s="7">
        <f t="shared" si="26"/>
        <v>3.2001230000000001</v>
      </c>
      <c r="BO18" s="18">
        <f t="shared" si="27"/>
        <v>0.19840924864450521</v>
      </c>
      <c r="BP18" s="10">
        <v>7.4746000000000007E-2</v>
      </c>
      <c r="BQ18" s="33">
        <v>16</v>
      </c>
      <c r="BR18" s="28">
        <v>8.4229810000000001</v>
      </c>
      <c r="BS18" s="18">
        <f t="shared" si="28"/>
        <v>8.7959992124952962E-3</v>
      </c>
      <c r="BT18" s="35">
        <v>0.64768700000000001</v>
      </c>
      <c r="BU18" s="33">
        <v>129</v>
      </c>
      <c r="BV18" s="28">
        <v>5.0657519999999998</v>
      </c>
      <c r="BW18" s="18">
        <f t="shared" si="29"/>
        <v>0.12785604190651259</v>
      </c>
      <c r="BX18" s="10">
        <v>4.034491</v>
      </c>
      <c r="BY18" s="33">
        <v>21</v>
      </c>
      <c r="BZ18" s="28">
        <v>10.111349000000001</v>
      </c>
      <c r="CA18" s="18">
        <f t="shared" si="30"/>
        <v>0.28520688767863911</v>
      </c>
      <c r="CB18" s="28">
        <v>5.2662690000000003</v>
      </c>
      <c r="CC18" s="33">
        <v>19</v>
      </c>
      <c r="CD18" s="28">
        <v>15.502071000000001</v>
      </c>
      <c r="CE18" s="18">
        <f t="shared" si="31"/>
        <v>0.33971390016211384</v>
      </c>
      <c r="CF18" s="10">
        <v>4.8972549999999995</v>
      </c>
      <c r="CG18" s="33">
        <v>11</v>
      </c>
      <c r="CH18" s="28">
        <v>5.8238789999999989</v>
      </c>
      <c r="CI18" s="18">
        <f t="shared" si="32"/>
        <v>0.45678516843460776</v>
      </c>
      <c r="CJ18" s="35">
        <v>1.830109</v>
      </c>
      <c r="CK18" s="33">
        <v>17</v>
      </c>
      <c r="CL18" s="28">
        <v>15.991026</v>
      </c>
      <c r="CM18" s="18">
        <f t="shared" si="33"/>
        <v>0.114446002401597</v>
      </c>
      <c r="CN18" s="10">
        <f t="shared" si="34"/>
        <v>8.9317460000000004</v>
      </c>
      <c r="CO18" s="17">
        <f t="shared" si="35"/>
        <v>32</v>
      </c>
      <c r="CP18" s="6">
        <f t="shared" si="36"/>
        <v>15.935227999999999</v>
      </c>
      <c r="CQ18" s="18">
        <f t="shared" si="37"/>
        <v>0.35918105677031714</v>
      </c>
      <c r="CR18" s="10">
        <f t="shared" si="38"/>
        <v>7.0963780000000005</v>
      </c>
      <c r="CS18" s="17">
        <f t="shared" si="39"/>
        <v>36</v>
      </c>
      <c r="CT18" s="7">
        <f t="shared" si="40"/>
        <v>31.493096999999999</v>
      </c>
      <c r="CU18" s="18">
        <f t="shared" si="41"/>
        <v>0.22533122099741415</v>
      </c>
      <c r="CV18" s="1"/>
    </row>
    <row r="19" spans="2:100" s="30" customFormat="1" ht="14.45" x14ac:dyDescent="0.3">
      <c r="B19" s="9">
        <v>2009</v>
      </c>
      <c r="C19" s="1" t="s">
        <v>13</v>
      </c>
      <c r="D19" s="10">
        <v>0.108857</v>
      </c>
      <c r="E19" s="33">
        <v>14</v>
      </c>
      <c r="F19" s="28">
        <v>1.5429340000000005</v>
      </c>
      <c r="G19" s="18">
        <f t="shared" si="0"/>
        <v>6.590240532851914E-2</v>
      </c>
      <c r="H19" s="35">
        <v>0.11385200000000002</v>
      </c>
      <c r="I19" s="33">
        <v>19</v>
      </c>
      <c r="J19" s="28">
        <v>2.6738330000000001</v>
      </c>
      <c r="K19" s="18">
        <f t="shared" si="1"/>
        <v>4.2580071380673372E-2</v>
      </c>
      <c r="L19" s="10">
        <v>0.44821500000000003</v>
      </c>
      <c r="M19" s="33">
        <v>3</v>
      </c>
      <c r="N19" s="28">
        <v>0.70676800000000006</v>
      </c>
      <c r="O19" s="18">
        <f t="shared" si="2"/>
        <v>0.38807064692727078</v>
      </c>
      <c r="P19" s="10"/>
      <c r="Q19" s="6"/>
      <c r="R19" s="28">
        <v>0.84744299999999995</v>
      </c>
      <c r="S19" s="18">
        <f t="shared" si="3"/>
        <v>0</v>
      </c>
      <c r="T19" s="10">
        <v>0.161163</v>
      </c>
      <c r="U19" s="33">
        <v>1</v>
      </c>
      <c r="V19" s="28">
        <v>2.928274</v>
      </c>
      <c r="W19" s="18">
        <f t="shared" si="4"/>
        <v>5.216581532492813E-2</v>
      </c>
      <c r="X19" s="10"/>
      <c r="Y19" s="6"/>
      <c r="Z19" s="28">
        <v>0.10275499999999999</v>
      </c>
      <c r="AA19" s="18">
        <f t="shared" si="5"/>
        <v>0</v>
      </c>
      <c r="AB19" s="10">
        <f t="shared" si="6"/>
        <v>0.60937799999999998</v>
      </c>
      <c r="AC19" s="6">
        <f t="shared" si="7"/>
        <v>4</v>
      </c>
      <c r="AD19" s="6">
        <f t="shared" si="8"/>
        <v>3.6350420000000003</v>
      </c>
      <c r="AE19" s="18">
        <f t="shared" si="9"/>
        <v>0.14357155983620848</v>
      </c>
      <c r="AF19" s="10">
        <f t="shared" si="10"/>
        <v>0</v>
      </c>
      <c r="AG19" s="17"/>
      <c r="AH19" s="7">
        <f t="shared" si="12"/>
        <v>0.95019799999999988</v>
      </c>
      <c r="AI19" s="18">
        <f t="shared" si="13"/>
        <v>0</v>
      </c>
      <c r="AJ19" s="10">
        <v>0.70771500000000043</v>
      </c>
      <c r="AK19" s="33">
        <v>113</v>
      </c>
      <c r="AL19" s="28">
        <v>2.6792149999999975</v>
      </c>
      <c r="AM19" s="18">
        <f t="shared" si="14"/>
        <v>0.20895471710369004</v>
      </c>
      <c r="AN19" s="28">
        <v>0.75618099999999999</v>
      </c>
      <c r="AO19" s="33">
        <v>125</v>
      </c>
      <c r="AP19" s="28">
        <v>5.5905680000000002</v>
      </c>
      <c r="AQ19" s="18">
        <f t="shared" si="15"/>
        <v>0.13526013814696466</v>
      </c>
      <c r="AR19" s="10">
        <v>3.2941090000000002</v>
      </c>
      <c r="AS19" s="33">
        <v>21</v>
      </c>
      <c r="AT19" s="28">
        <v>9.0073040000000013</v>
      </c>
      <c r="AU19" s="18">
        <f t="shared" si="16"/>
        <v>0.26778297745145208</v>
      </c>
      <c r="AV19" s="35">
        <v>1.9074000000000001E-2</v>
      </c>
      <c r="AW19" s="33">
        <v>2</v>
      </c>
      <c r="AX19" s="28">
        <v>5.8898950000000001</v>
      </c>
      <c r="AY19" s="18">
        <f t="shared" si="17"/>
        <v>3.2384278497324657E-3</v>
      </c>
      <c r="AZ19" s="10">
        <v>4.5148619999999999</v>
      </c>
      <c r="BA19" s="33">
        <v>7</v>
      </c>
      <c r="BB19" s="28">
        <v>0.42602999999999996</v>
      </c>
      <c r="BC19" s="18">
        <f t="shared" si="18"/>
        <v>0.91377467874221907</v>
      </c>
      <c r="BD19" s="28">
        <v>6.4459999999999995E-3</v>
      </c>
      <c r="BE19" s="33">
        <v>1</v>
      </c>
      <c r="BF19" s="28">
        <v>0.239875</v>
      </c>
      <c r="BG19" s="13">
        <f t="shared" si="19"/>
        <v>2.6872329338196974E-2</v>
      </c>
      <c r="BH19" s="10">
        <f t="shared" si="20"/>
        <v>7.8089709999999997</v>
      </c>
      <c r="BI19" s="6">
        <f t="shared" si="21"/>
        <v>28</v>
      </c>
      <c r="BJ19" s="6">
        <f t="shared" si="22"/>
        <v>9.4333340000000021</v>
      </c>
      <c r="BK19" s="18">
        <f t="shared" si="23"/>
        <v>0.45289600201365182</v>
      </c>
      <c r="BL19" s="10">
        <f t="shared" si="24"/>
        <v>2.5520000000000001E-2</v>
      </c>
      <c r="BM19" s="17">
        <f t="shared" si="25"/>
        <v>3</v>
      </c>
      <c r="BN19" s="7">
        <f t="shared" si="26"/>
        <v>6.1297699999999997</v>
      </c>
      <c r="BO19" s="18">
        <f t="shared" si="27"/>
        <v>4.1632883452397077E-3</v>
      </c>
      <c r="BP19" s="10">
        <v>0.8295030000000001</v>
      </c>
      <c r="BQ19" s="33">
        <v>143</v>
      </c>
      <c r="BR19" s="28">
        <v>6.5201819999999904</v>
      </c>
      <c r="BS19" s="18">
        <f t="shared" si="28"/>
        <v>0.11286238797989318</v>
      </c>
      <c r="BT19" s="35">
        <v>0.44532100000000002</v>
      </c>
      <c r="BU19" s="33">
        <v>92</v>
      </c>
      <c r="BV19" s="28">
        <v>7.9899509999999996</v>
      </c>
      <c r="BW19" s="18">
        <f t="shared" si="29"/>
        <v>5.573513529682473E-2</v>
      </c>
      <c r="BX19" s="10">
        <v>2.0476779999999999</v>
      </c>
      <c r="BY19" s="33">
        <v>15</v>
      </c>
      <c r="BZ19" s="28">
        <v>16.178213999999997</v>
      </c>
      <c r="CA19" s="18">
        <f t="shared" si="30"/>
        <v>0.11234994698750547</v>
      </c>
      <c r="CB19" s="28">
        <v>3.5798000000000003E-2</v>
      </c>
      <c r="CC19" s="33">
        <v>3</v>
      </c>
      <c r="CD19" s="28">
        <v>1.3686830000000001</v>
      </c>
      <c r="CE19" s="18">
        <f t="shared" si="31"/>
        <v>2.6155070239054626E-2</v>
      </c>
      <c r="CF19" s="10">
        <v>8.3983999999999989E-2</v>
      </c>
      <c r="CG19" s="33">
        <v>2</v>
      </c>
      <c r="CH19" s="28">
        <v>8.4626370000000009</v>
      </c>
      <c r="CI19" s="18">
        <f t="shared" si="32"/>
        <v>9.8265735663252158E-3</v>
      </c>
      <c r="CJ19" s="35">
        <v>1.255522</v>
      </c>
      <c r="CK19" s="33">
        <v>11</v>
      </c>
      <c r="CL19" s="28">
        <v>4.8245849999999999</v>
      </c>
      <c r="CM19" s="18">
        <f t="shared" si="33"/>
        <v>0.2602341963091126</v>
      </c>
      <c r="CN19" s="10">
        <f t="shared" si="34"/>
        <v>2.1316619999999999</v>
      </c>
      <c r="CO19" s="17">
        <f t="shared" si="35"/>
        <v>17</v>
      </c>
      <c r="CP19" s="6">
        <f t="shared" si="36"/>
        <v>24.640850999999998</v>
      </c>
      <c r="CQ19" s="18">
        <f t="shared" si="37"/>
        <v>7.9621289193136269E-2</v>
      </c>
      <c r="CR19" s="10">
        <f t="shared" si="38"/>
        <v>1.29132</v>
      </c>
      <c r="CS19" s="17">
        <f t="shared" si="39"/>
        <v>14</v>
      </c>
      <c r="CT19" s="7">
        <f t="shared" si="40"/>
        <v>6.1932679999999998</v>
      </c>
      <c r="CU19" s="18">
        <f t="shared" si="41"/>
        <v>0.20850381414141939</v>
      </c>
      <c r="CV19" s="1"/>
    </row>
    <row r="20" spans="2:100" s="30" customFormat="1" ht="14.45" x14ac:dyDescent="0.3">
      <c r="B20" s="9">
        <v>2009</v>
      </c>
      <c r="C20" s="1" t="s">
        <v>14</v>
      </c>
      <c r="D20" s="10">
        <v>4.3192000000000001E-2</v>
      </c>
      <c r="E20" s="33">
        <v>10</v>
      </c>
      <c r="F20" s="28">
        <v>1.4847890000000004</v>
      </c>
      <c r="G20" s="18">
        <f t="shared" si="0"/>
        <v>2.826736719893768E-2</v>
      </c>
      <c r="H20" s="35">
        <v>0.21144999999999997</v>
      </c>
      <c r="I20" s="33">
        <v>33</v>
      </c>
      <c r="J20" s="28">
        <v>3.1156450000000002</v>
      </c>
      <c r="K20" s="18">
        <f t="shared" si="1"/>
        <v>6.7867167151584973E-2</v>
      </c>
      <c r="L20" s="10">
        <v>0</v>
      </c>
      <c r="M20" s="32"/>
      <c r="N20" s="28">
        <v>0.57248299999999996</v>
      </c>
      <c r="O20" s="18">
        <f t="shared" si="2"/>
        <v>0</v>
      </c>
      <c r="P20" s="10"/>
      <c r="Q20" s="6"/>
      <c r="R20" s="28">
        <v>1.205192</v>
      </c>
      <c r="S20" s="18">
        <f t="shared" si="3"/>
        <v>0</v>
      </c>
      <c r="T20" s="10">
        <v>0.58804600000000007</v>
      </c>
      <c r="U20" s="33">
        <v>2</v>
      </c>
      <c r="V20" s="28">
        <v>0.21490999999999999</v>
      </c>
      <c r="W20" s="18">
        <f t="shared" si="4"/>
        <v>0.73235146135031071</v>
      </c>
      <c r="X20" s="35">
        <v>0.13397200000000001</v>
      </c>
      <c r="Y20" s="33">
        <v>2</v>
      </c>
      <c r="Z20" s="28">
        <v>1.630339</v>
      </c>
      <c r="AA20" s="18">
        <f t="shared" si="5"/>
        <v>8.2174320800765976E-2</v>
      </c>
      <c r="AB20" s="10">
        <f t="shared" si="6"/>
        <v>0.58804600000000007</v>
      </c>
      <c r="AC20" s="6">
        <f t="shared" si="7"/>
        <v>2</v>
      </c>
      <c r="AD20" s="6">
        <f t="shared" si="8"/>
        <v>0.78739300000000001</v>
      </c>
      <c r="AE20" s="18">
        <f t="shared" si="9"/>
        <v>0.42753331845323567</v>
      </c>
      <c r="AF20" s="10">
        <f t="shared" si="10"/>
        <v>0.13397200000000001</v>
      </c>
      <c r="AG20" s="17">
        <f t="shared" si="11"/>
        <v>2</v>
      </c>
      <c r="AH20" s="7">
        <f t="shared" si="12"/>
        <v>2.835531</v>
      </c>
      <c r="AI20" s="18">
        <f t="shared" si="13"/>
        <v>4.7247587841571827E-2</v>
      </c>
      <c r="AJ20" s="10">
        <v>0.52659699999999998</v>
      </c>
      <c r="AK20" s="33">
        <v>89</v>
      </c>
      <c r="AL20" s="28">
        <v>3.171109</v>
      </c>
      <c r="AM20" s="18">
        <f t="shared" si="14"/>
        <v>0.14241180883499119</v>
      </c>
      <c r="AN20" s="28">
        <v>0.28287499999999999</v>
      </c>
      <c r="AO20" s="33">
        <v>52</v>
      </c>
      <c r="AP20" s="28">
        <v>3.782143</v>
      </c>
      <c r="AQ20" s="18">
        <f t="shared" si="15"/>
        <v>7.4792254021066887E-2</v>
      </c>
      <c r="AR20" s="10">
        <v>3.6799679999999997</v>
      </c>
      <c r="AS20" s="33">
        <v>13</v>
      </c>
      <c r="AT20" s="28">
        <v>4.6807240000000006</v>
      </c>
      <c r="AU20" s="18">
        <f t="shared" si="16"/>
        <v>0.44015112624648767</v>
      </c>
      <c r="AV20" s="35">
        <v>8.1510000000000003E-3</v>
      </c>
      <c r="AW20" s="33">
        <v>1</v>
      </c>
      <c r="AX20" s="28">
        <v>3.3298420000000002</v>
      </c>
      <c r="AY20" s="18">
        <f t="shared" si="17"/>
        <v>2.4478638926411522E-3</v>
      </c>
      <c r="AZ20" s="10">
        <v>5.7921999999999994E-2</v>
      </c>
      <c r="BA20" s="33">
        <v>3</v>
      </c>
      <c r="BB20" s="28">
        <v>1.8332780000000002</v>
      </c>
      <c r="BC20" s="18">
        <f t="shared" si="18"/>
        <v>3.0627115059221652E-2</v>
      </c>
      <c r="BD20" s="28">
        <v>9.8749000000000003E-2</v>
      </c>
      <c r="BE20" s="33">
        <v>3</v>
      </c>
      <c r="BF20" s="28">
        <v>3.6743920000000001</v>
      </c>
      <c r="BG20" s="13">
        <f t="shared" si="19"/>
        <v>2.687492243614726E-2</v>
      </c>
      <c r="BH20" s="10">
        <f t="shared" si="20"/>
        <v>3.7378899999999997</v>
      </c>
      <c r="BI20" s="6">
        <f t="shared" si="21"/>
        <v>16</v>
      </c>
      <c r="BJ20" s="6">
        <f t="shared" si="22"/>
        <v>6.5140020000000005</v>
      </c>
      <c r="BK20" s="18">
        <f t="shared" si="23"/>
        <v>0.36460489439412741</v>
      </c>
      <c r="BL20" s="10">
        <f t="shared" si="24"/>
        <v>0.10690000000000001</v>
      </c>
      <c r="BM20" s="17">
        <f t="shared" si="25"/>
        <v>4</v>
      </c>
      <c r="BN20" s="7">
        <f t="shared" si="26"/>
        <v>7.0042340000000003</v>
      </c>
      <c r="BO20" s="18">
        <f t="shared" si="27"/>
        <v>1.5262197122483345E-2</v>
      </c>
      <c r="BP20" s="10">
        <v>1.3974049999999998</v>
      </c>
      <c r="BQ20" s="33">
        <v>260</v>
      </c>
      <c r="BR20" s="28">
        <v>7.0739889999999965</v>
      </c>
      <c r="BS20" s="18">
        <f t="shared" si="28"/>
        <v>0.1649557321970859</v>
      </c>
      <c r="BT20" s="35">
        <v>1.4100630000000001</v>
      </c>
      <c r="BU20" s="33">
        <v>263</v>
      </c>
      <c r="BV20" s="28">
        <v>14.278786999999999</v>
      </c>
      <c r="BW20" s="18">
        <f t="shared" si="29"/>
        <v>9.8752295975841647E-2</v>
      </c>
      <c r="BX20" s="10">
        <v>1.6306860000000001</v>
      </c>
      <c r="BY20" s="33">
        <v>23</v>
      </c>
      <c r="BZ20" s="28">
        <v>6.09361</v>
      </c>
      <c r="CA20" s="18">
        <f t="shared" si="30"/>
        <v>0.21111127797277579</v>
      </c>
      <c r="CB20" s="28">
        <v>0.18914800000000001</v>
      </c>
      <c r="CC20" s="33">
        <v>10</v>
      </c>
      <c r="CD20" s="28">
        <v>3.6554250000000001</v>
      </c>
      <c r="CE20" s="18">
        <f t="shared" si="31"/>
        <v>5.174446199826286E-2</v>
      </c>
      <c r="CF20" s="10">
        <v>8.2600979999999993</v>
      </c>
      <c r="CG20" s="33">
        <v>31</v>
      </c>
      <c r="CH20" s="28">
        <v>5.2855750000000015</v>
      </c>
      <c r="CI20" s="18">
        <f t="shared" si="32"/>
        <v>0.60979605812129078</v>
      </c>
      <c r="CJ20" s="35">
        <v>2.6061209999999999</v>
      </c>
      <c r="CK20" s="33">
        <v>17</v>
      </c>
      <c r="CL20" s="28">
        <v>5.4463609999999996</v>
      </c>
      <c r="CM20" s="18">
        <f t="shared" si="33"/>
        <v>0.47850684154061768</v>
      </c>
      <c r="CN20" s="10">
        <f t="shared" si="34"/>
        <v>9.890784</v>
      </c>
      <c r="CO20" s="17">
        <f t="shared" si="35"/>
        <v>54</v>
      </c>
      <c r="CP20" s="6">
        <f t="shared" si="36"/>
        <v>11.379185000000001</v>
      </c>
      <c r="CQ20" s="18">
        <f t="shared" si="37"/>
        <v>0.46501167914255065</v>
      </c>
      <c r="CR20" s="10">
        <f t="shared" si="38"/>
        <v>2.7952689999999998</v>
      </c>
      <c r="CS20" s="17">
        <f t="shared" si="39"/>
        <v>27</v>
      </c>
      <c r="CT20" s="7">
        <f t="shared" si="40"/>
        <v>9.1017860000000006</v>
      </c>
      <c r="CU20" s="18">
        <f t="shared" si="41"/>
        <v>0.30711214260585773</v>
      </c>
      <c r="CV20" s="1"/>
    </row>
    <row r="21" spans="2:100" s="30" customFormat="1" ht="14.45" x14ac:dyDescent="0.3">
      <c r="B21" s="9">
        <v>2009</v>
      </c>
      <c r="C21" s="1" t="s">
        <v>15</v>
      </c>
      <c r="D21" s="10">
        <v>0.11159600000000001</v>
      </c>
      <c r="E21" s="33">
        <v>21</v>
      </c>
      <c r="F21" s="28">
        <v>2.8673339999999983</v>
      </c>
      <c r="G21" s="18">
        <f t="shared" si="0"/>
        <v>3.7461773187016843E-2</v>
      </c>
      <c r="H21" s="35">
        <v>0.40885400000000011</v>
      </c>
      <c r="I21" s="33">
        <v>60</v>
      </c>
      <c r="J21" s="28">
        <v>3.9739490000000002</v>
      </c>
      <c r="K21" s="18">
        <f t="shared" si="1"/>
        <v>0.10288355487199259</v>
      </c>
      <c r="L21" s="10">
        <v>1.2709480000000002</v>
      </c>
      <c r="M21" s="33">
        <v>9</v>
      </c>
      <c r="N21" s="28">
        <v>0.57530599999999998</v>
      </c>
      <c r="O21" s="18">
        <f t="shared" si="2"/>
        <v>0.68839282135610813</v>
      </c>
      <c r="P21" s="35">
        <v>2.0895380000000001</v>
      </c>
      <c r="Q21" s="33">
        <v>7</v>
      </c>
      <c r="R21" s="28">
        <v>7.6512339999999996</v>
      </c>
      <c r="S21" s="18">
        <f t="shared" si="3"/>
        <v>0.27309816952402716</v>
      </c>
      <c r="T21" s="10">
        <v>1.0072319999999999</v>
      </c>
      <c r="U21" s="33">
        <v>6</v>
      </c>
      <c r="V21" s="28">
        <v>0.11010400000000001</v>
      </c>
      <c r="W21" s="18">
        <f t="shared" si="4"/>
        <v>0.9014584690728662</v>
      </c>
      <c r="X21" s="35">
        <v>0.310753</v>
      </c>
      <c r="Y21" s="33">
        <v>2</v>
      </c>
      <c r="Z21" s="28">
        <v>8.1462760000000021</v>
      </c>
      <c r="AA21" s="18">
        <f t="shared" si="5"/>
        <v>3.8146632890906217E-2</v>
      </c>
      <c r="AB21" s="10">
        <f t="shared" si="6"/>
        <v>2.2781799999999999</v>
      </c>
      <c r="AC21" s="6">
        <f t="shared" si="7"/>
        <v>15</v>
      </c>
      <c r="AD21" s="6">
        <f t="shared" si="8"/>
        <v>0.68540999999999996</v>
      </c>
      <c r="AE21" s="18">
        <f t="shared" si="9"/>
        <v>0.768723068980527</v>
      </c>
      <c r="AF21" s="10">
        <f t="shared" si="10"/>
        <v>2.4002910000000002</v>
      </c>
      <c r="AG21" s="17">
        <f t="shared" si="11"/>
        <v>9</v>
      </c>
      <c r="AH21" s="7">
        <f t="shared" si="12"/>
        <v>15.797510000000003</v>
      </c>
      <c r="AI21" s="18">
        <f t="shared" si="13"/>
        <v>0.15194109704630665</v>
      </c>
      <c r="AJ21" s="10">
        <v>0.50201499999999977</v>
      </c>
      <c r="AK21" s="33">
        <v>91</v>
      </c>
      <c r="AL21" s="28">
        <v>4.136206999999998</v>
      </c>
      <c r="AM21" s="18">
        <f t="shared" si="14"/>
        <v>0.10823436221897097</v>
      </c>
      <c r="AN21" s="28">
        <v>0.353661</v>
      </c>
      <c r="AO21" s="33">
        <v>73</v>
      </c>
      <c r="AP21" s="28">
        <v>4.4570530000000002</v>
      </c>
      <c r="AQ21" s="18">
        <f t="shared" si="15"/>
        <v>7.9348618919272446E-2</v>
      </c>
      <c r="AR21" s="10">
        <v>0</v>
      </c>
      <c r="AS21" s="6"/>
      <c r="AT21" s="28">
        <v>4.8652679999999995</v>
      </c>
      <c r="AU21" s="18">
        <f t="shared" si="16"/>
        <v>0</v>
      </c>
      <c r="AV21" s="35">
        <v>2.8914110000000002</v>
      </c>
      <c r="AW21" s="33">
        <v>5</v>
      </c>
      <c r="AX21" s="28">
        <v>10.241854999999999</v>
      </c>
      <c r="AY21" s="18">
        <f t="shared" si="17"/>
        <v>0.28231321376840429</v>
      </c>
      <c r="AZ21" s="10">
        <v>0.50032500000000002</v>
      </c>
      <c r="BA21" s="33">
        <v>2</v>
      </c>
      <c r="BB21" s="28">
        <v>2.0197750000000001</v>
      </c>
      <c r="BC21" s="18">
        <f t="shared" si="18"/>
        <v>0.19853378834173246</v>
      </c>
      <c r="BD21" s="28">
        <v>0.50239</v>
      </c>
      <c r="BE21" s="33">
        <v>4</v>
      </c>
      <c r="BF21" s="28">
        <v>2.044654</v>
      </c>
      <c r="BG21" s="13">
        <f t="shared" si="19"/>
        <v>0.24570905395240467</v>
      </c>
      <c r="BH21" s="10">
        <f t="shared" si="20"/>
        <v>0.50032500000000002</v>
      </c>
      <c r="BI21" s="6">
        <f t="shared" si="21"/>
        <v>2</v>
      </c>
      <c r="BJ21" s="6">
        <f t="shared" si="22"/>
        <v>6.8850429999999996</v>
      </c>
      <c r="BK21" s="18">
        <f t="shared" si="23"/>
        <v>6.7745439360638496E-2</v>
      </c>
      <c r="BL21" s="10">
        <f t="shared" si="24"/>
        <v>3.3938010000000003</v>
      </c>
      <c r="BM21" s="17">
        <f t="shared" si="25"/>
        <v>9</v>
      </c>
      <c r="BN21" s="7">
        <f t="shared" si="26"/>
        <v>12.286508999999999</v>
      </c>
      <c r="BO21" s="18">
        <f t="shared" si="27"/>
        <v>0.27622174858619325</v>
      </c>
      <c r="BP21" s="10">
        <v>0.26919299999999996</v>
      </c>
      <c r="BQ21" s="33">
        <v>60</v>
      </c>
      <c r="BR21" s="28">
        <v>7.4327129999999864</v>
      </c>
      <c r="BS21" s="18">
        <f t="shared" si="28"/>
        <v>3.495147824447617E-2</v>
      </c>
      <c r="BT21" s="35">
        <v>0.71915600000000002</v>
      </c>
      <c r="BU21" s="33">
        <v>145</v>
      </c>
      <c r="BV21" s="28">
        <v>8.9236550000000001</v>
      </c>
      <c r="BW21" s="18">
        <f t="shared" si="29"/>
        <v>8.0589847993899358E-2</v>
      </c>
      <c r="BX21" s="10">
        <v>0.85181799999999985</v>
      </c>
      <c r="BY21" s="33">
        <v>12</v>
      </c>
      <c r="BZ21" s="28">
        <v>2.5175800000000006</v>
      </c>
      <c r="CA21" s="18">
        <f t="shared" si="30"/>
        <v>0.25281014590736972</v>
      </c>
      <c r="CB21" s="28">
        <v>0.276036</v>
      </c>
      <c r="CC21" s="33">
        <v>6</v>
      </c>
      <c r="CD21" s="28">
        <v>4.8945290000000004</v>
      </c>
      <c r="CE21" s="18">
        <f t="shared" si="31"/>
        <v>5.6396846356411408E-2</v>
      </c>
      <c r="CF21" s="10">
        <v>8.0268000000000006E-2</v>
      </c>
      <c r="CG21" s="33">
        <v>4</v>
      </c>
      <c r="CH21" s="28">
        <v>2.7149839999999998</v>
      </c>
      <c r="CI21" s="18">
        <f t="shared" si="32"/>
        <v>2.8715836711681101E-2</v>
      </c>
      <c r="CJ21" s="35">
        <v>4.4390000000000002E-3</v>
      </c>
      <c r="CK21" s="33">
        <v>4</v>
      </c>
      <c r="CL21" s="28">
        <v>4.4889010000000003</v>
      </c>
      <c r="CM21" s="18">
        <f t="shared" si="33"/>
        <v>9.8888347058667583E-4</v>
      </c>
      <c r="CN21" s="10">
        <f t="shared" si="34"/>
        <v>0.93208599999999986</v>
      </c>
      <c r="CO21" s="17">
        <f t="shared" si="35"/>
        <v>16</v>
      </c>
      <c r="CP21" s="6">
        <f t="shared" si="36"/>
        <v>5.232564</v>
      </c>
      <c r="CQ21" s="18">
        <f t="shared" si="37"/>
        <v>0.15119852708588483</v>
      </c>
      <c r="CR21" s="10">
        <f t="shared" si="38"/>
        <v>0.28047500000000003</v>
      </c>
      <c r="CS21" s="17">
        <f t="shared" si="39"/>
        <v>10</v>
      </c>
      <c r="CT21" s="7">
        <f t="shared" si="40"/>
        <v>9.3834300000000006</v>
      </c>
      <c r="CU21" s="18">
        <f t="shared" si="41"/>
        <v>2.9890455835446101E-2</v>
      </c>
      <c r="CV21" s="1"/>
    </row>
    <row r="22" spans="2:100" s="30" customFormat="1" ht="14.45" x14ac:dyDescent="0.3">
      <c r="B22" s="9">
        <v>2010</v>
      </c>
      <c r="C22" s="1" t="s">
        <v>12</v>
      </c>
      <c r="D22" s="10">
        <v>0.12898000000000001</v>
      </c>
      <c r="E22" s="33">
        <v>31</v>
      </c>
      <c r="F22" s="28">
        <v>3.5278559999999981</v>
      </c>
      <c r="G22" s="18">
        <f t="shared" si="0"/>
        <v>3.5270928201319413E-2</v>
      </c>
      <c r="H22" s="35">
        <v>0.18930000000000005</v>
      </c>
      <c r="I22" s="33">
        <v>36</v>
      </c>
      <c r="J22" s="28">
        <v>3.2718739999999999</v>
      </c>
      <c r="K22" s="18">
        <f t="shared" si="1"/>
        <v>5.7856751207412037E-2</v>
      </c>
      <c r="L22" s="10">
        <v>0.231817</v>
      </c>
      <c r="M22" s="33">
        <v>1</v>
      </c>
      <c r="N22" s="28">
        <v>1.0551790000000001</v>
      </c>
      <c r="O22" s="18">
        <f t="shared" si="2"/>
        <v>0.18012254894343105</v>
      </c>
      <c r="P22" s="35">
        <v>1.710415</v>
      </c>
      <c r="Q22" s="33">
        <v>4</v>
      </c>
      <c r="R22" s="28">
        <v>3.5726360000000001</v>
      </c>
      <c r="S22" s="18">
        <f t="shared" si="3"/>
        <v>0.47875434273180922</v>
      </c>
      <c r="T22" s="10">
        <v>0.54282299999999994</v>
      </c>
      <c r="U22" s="33">
        <v>2</v>
      </c>
      <c r="V22" s="28">
        <v>1.0932169999999999</v>
      </c>
      <c r="W22" s="18">
        <f t="shared" si="4"/>
        <v>0.33179078751130775</v>
      </c>
      <c r="X22" s="35">
        <v>0.698241</v>
      </c>
      <c r="Y22" s="33">
        <v>2</v>
      </c>
      <c r="Z22" s="28">
        <v>1.4339970000000004</v>
      </c>
      <c r="AA22" s="18">
        <f t="shared" si="5"/>
        <v>0.48691942870173355</v>
      </c>
      <c r="AB22" s="10">
        <f t="shared" si="6"/>
        <v>0.77464</v>
      </c>
      <c r="AC22" s="6">
        <f t="shared" si="7"/>
        <v>3</v>
      </c>
      <c r="AD22" s="6">
        <f t="shared" si="8"/>
        <v>2.148396</v>
      </c>
      <c r="AE22" s="18">
        <f t="shared" si="9"/>
        <v>0.26501213122246869</v>
      </c>
      <c r="AF22" s="10">
        <f t="shared" si="10"/>
        <v>2.4086560000000001</v>
      </c>
      <c r="AG22" s="17">
        <f t="shared" si="11"/>
        <v>6</v>
      </c>
      <c r="AH22" s="7">
        <f t="shared" si="12"/>
        <v>5.0066330000000008</v>
      </c>
      <c r="AI22" s="18">
        <f t="shared" si="13"/>
        <v>0.48109298205001239</v>
      </c>
      <c r="AJ22" s="10">
        <v>0.19534499999999994</v>
      </c>
      <c r="AK22" s="33">
        <v>42</v>
      </c>
      <c r="AL22" s="28">
        <v>4.2021649999999973</v>
      </c>
      <c r="AM22" s="18">
        <f t="shared" si="14"/>
        <v>4.4421729569688317E-2</v>
      </c>
      <c r="AN22" s="28">
        <v>0.37356899999999998</v>
      </c>
      <c r="AO22" s="33">
        <v>74</v>
      </c>
      <c r="AP22" s="28">
        <v>5.1802960000000002</v>
      </c>
      <c r="AQ22" s="18">
        <f t="shared" si="15"/>
        <v>7.211344679917904E-2</v>
      </c>
      <c r="AR22" s="10">
        <v>2.4469869999999996</v>
      </c>
      <c r="AS22" s="33">
        <v>7</v>
      </c>
      <c r="AT22" s="28">
        <v>0.56350099999999992</v>
      </c>
      <c r="AU22" s="18">
        <f t="shared" si="16"/>
        <v>0.81282071212374862</v>
      </c>
      <c r="AV22" s="35">
        <v>2.167357</v>
      </c>
      <c r="AW22" s="33">
        <v>10</v>
      </c>
      <c r="AX22" s="28">
        <v>8.4576270000000005</v>
      </c>
      <c r="AY22" s="18">
        <f t="shared" si="17"/>
        <v>0.25626065088942795</v>
      </c>
      <c r="AZ22" s="10">
        <v>2.6748000000000001E-2</v>
      </c>
      <c r="BA22" s="33">
        <v>1</v>
      </c>
      <c r="BB22" s="28">
        <v>1.2769569999999999</v>
      </c>
      <c r="BC22" s="18">
        <f t="shared" si="18"/>
        <v>2.0516911417843762E-2</v>
      </c>
      <c r="BD22" s="28">
        <v>1.6278480000000002</v>
      </c>
      <c r="BE22" s="33">
        <v>10</v>
      </c>
      <c r="BF22" s="28">
        <v>4.5562079999999998</v>
      </c>
      <c r="BG22" s="13">
        <f t="shared" si="19"/>
        <v>0.35728131814877639</v>
      </c>
      <c r="BH22" s="10">
        <f t="shared" si="20"/>
        <v>2.4737349999999996</v>
      </c>
      <c r="BI22" s="6">
        <f t="shared" si="21"/>
        <v>8</v>
      </c>
      <c r="BJ22" s="6">
        <f t="shared" si="22"/>
        <v>1.8404579999999999</v>
      </c>
      <c r="BK22" s="18">
        <f t="shared" si="23"/>
        <v>0.57339460705629064</v>
      </c>
      <c r="BL22" s="10">
        <f t="shared" si="24"/>
        <v>3.7952050000000002</v>
      </c>
      <c r="BM22" s="17">
        <f t="shared" si="25"/>
        <v>20</v>
      </c>
      <c r="BN22" s="7">
        <f t="shared" si="26"/>
        <v>13.013835</v>
      </c>
      <c r="BO22" s="18">
        <f t="shared" si="27"/>
        <v>0.29162848614570569</v>
      </c>
      <c r="BP22" s="10">
        <v>0.9469149999999994</v>
      </c>
      <c r="BQ22" s="33">
        <v>194</v>
      </c>
      <c r="BR22" s="28">
        <v>9.7042160000000006</v>
      </c>
      <c r="BS22" s="18">
        <f t="shared" si="28"/>
        <v>8.8902765349520102E-2</v>
      </c>
      <c r="BT22" s="35">
        <v>0.672323</v>
      </c>
      <c r="BU22" s="33">
        <v>131</v>
      </c>
      <c r="BV22" s="28">
        <v>7.8015319999999999</v>
      </c>
      <c r="BW22" s="18">
        <f t="shared" si="29"/>
        <v>8.6178330102344006E-2</v>
      </c>
      <c r="BX22" s="10">
        <v>2.2794980000000002</v>
      </c>
      <c r="BY22" s="33">
        <v>13</v>
      </c>
      <c r="BZ22" s="28">
        <v>6.0352610000000002</v>
      </c>
      <c r="CA22" s="18">
        <f t="shared" si="30"/>
        <v>0.2741508202462633</v>
      </c>
      <c r="CB22" s="28">
        <v>1.998272</v>
      </c>
      <c r="CC22" s="33">
        <v>11</v>
      </c>
      <c r="CD22" s="28">
        <v>5.8129229999999996</v>
      </c>
      <c r="CE22" s="18">
        <f t="shared" si="31"/>
        <v>0.34376371405573414</v>
      </c>
      <c r="CF22" s="10">
        <v>0.16644499999999998</v>
      </c>
      <c r="CG22" s="33">
        <v>3</v>
      </c>
      <c r="CH22" s="28">
        <v>3.3425540000000002</v>
      </c>
      <c r="CI22" s="18">
        <f t="shared" si="32"/>
        <v>4.7433755324524166E-2</v>
      </c>
      <c r="CJ22" s="35">
        <v>1.6361969999999999</v>
      </c>
      <c r="CK22" s="33">
        <v>16</v>
      </c>
      <c r="CL22" s="28">
        <v>5.0408520000000001</v>
      </c>
      <c r="CM22" s="18">
        <f t="shared" si="33"/>
        <v>0.32458739117911017</v>
      </c>
      <c r="CN22" s="10">
        <f t="shared" si="34"/>
        <v>2.4459430000000002</v>
      </c>
      <c r="CO22" s="17">
        <f t="shared" si="35"/>
        <v>16</v>
      </c>
      <c r="CP22" s="6">
        <f t="shared" si="36"/>
        <v>9.377815</v>
      </c>
      <c r="CQ22" s="18">
        <f t="shared" si="37"/>
        <v>0.20686680157019455</v>
      </c>
      <c r="CR22" s="10">
        <f t="shared" si="38"/>
        <v>3.6344690000000002</v>
      </c>
      <c r="CS22" s="17">
        <f t="shared" si="39"/>
        <v>27</v>
      </c>
      <c r="CT22" s="7">
        <f t="shared" si="40"/>
        <v>10.853774999999999</v>
      </c>
      <c r="CU22" s="18">
        <f t="shared" si="41"/>
        <v>0.33485759562917056</v>
      </c>
      <c r="CV22" s="1"/>
    </row>
    <row r="23" spans="2:100" s="30" customFormat="1" ht="14.45" x14ac:dyDescent="0.3">
      <c r="B23" s="9">
        <v>2010</v>
      </c>
      <c r="C23" s="1" t="s">
        <v>13</v>
      </c>
      <c r="D23" s="10">
        <v>0.11117500000000002</v>
      </c>
      <c r="E23" s="33">
        <v>23</v>
      </c>
      <c r="F23" s="28">
        <v>3.6093710000000043</v>
      </c>
      <c r="G23" s="18">
        <f t="shared" si="0"/>
        <v>2.9881366874646865E-2</v>
      </c>
      <c r="H23" s="35">
        <v>0.74773099999999992</v>
      </c>
      <c r="I23" s="33">
        <v>144</v>
      </c>
      <c r="J23" s="28">
        <v>4.2077640000000001</v>
      </c>
      <c r="K23" s="18">
        <f t="shared" si="1"/>
        <v>0.17770269435263003</v>
      </c>
      <c r="L23" s="10">
        <v>1.1911310000000002</v>
      </c>
      <c r="M23" s="33">
        <v>2</v>
      </c>
      <c r="N23" s="28">
        <v>0.682751</v>
      </c>
      <c r="O23" s="18">
        <f t="shared" si="2"/>
        <v>0.63564888290724819</v>
      </c>
      <c r="P23" s="35">
        <v>1.5317969999999999</v>
      </c>
      <c r="Q23" s="33">
        <v>7</v>
      </c>
      <c r="R23" s="28">
        <v>1.8742589999999999</v>
      </c>
      <c r="S23" s="18">
        <f t="shared" si="3"/>
        <v>0.81728138960517194</v>
      </c>
      <c r="T23" s="10">
        <v>1.705244</v>
      </c>
      <c r="U23" s="33">
        <v>7</v>
      </c>
      <c r="V23" s="28">
        <v>0.26608399999999999</v>
      </c>
      <c r="W23" s="18">
        <f t="shared" si="4"/>
        <v>0.86502296928770861</v>
      </c>
      <c r="X23" s="35">
        <v>2.5393469999999998</v>
      </c>
      <c r="Y23" s="33">
        <v>18</v>
      </c>
      <c r="Z23" s="28">
        <v>7.6141740000000011</v>
      </c>
      <c r="AA23" s="18">
        <f t="shared" si="5"/>
        <v>0.33350262287150245</v>
      </c>
      <c r="AB23" s="10">
        <f t="shared" si="6"/>
        <v>2.8963749999999999</v>
      </c>
      <c r="AC23" s="6">
        <f t="shared" si="7"/>
        <v>9</v>
      </c>
      <c r="AD23" s="6">
        <f t="shared" si="8"/>
        <v>0.94883499999999998</v>
      </c>
      <c r="AE23" s="18">
        <f t="shared" si="9"/>
        <v>0.75324234567162784</v>
      </c>
      <c r="AF23" s="10">
        <f t="shared" si="10"/>
        <v>4.0711439999999994</v>
      </c>
      <c r="AG23" s="17">
        <f t="shared" si="11"/>
        <v>25</v>
      </c>
      <c r="AH23" s="7">
        <f t="shared" si="12"/>
        <v>9.4884330000000006</v>
      </c>
      <c r="AI23" s="18">
        <f t="shared" si="13"/>
        <v>0.42906389284721713</v>
      </c>
      <c r="AJ23" s="10">
        <v>0.117825</v>
      </c>
      <c r="AK23" s="33">
        <v>32</v>
      </c>
      <c r="AL23" s="28">
        <v>3.773428999999993</v>
      </c>
      <c r="AM23" s="18">
        <f t="shared" si="14"/>
        <v>3.0279442051328497E-2</v>
      </c>
      <c r="AN23" s="28">
        <v>0.391851</v>
      </c>
      <c r="AO23" s="33">
        <v>78</v>
      </c>
      <c r="AP23" s="28">
        <v>4.0669760000000004</v>
      </c>
      <c r="AQ23" s="18">
        <f t="shared" si="15"/>
        <v>9.6349474400635751E-2</v>
      </c>
      <c r="AR23" s="10">
        <v>0.42444999999999999</v>
      </c>
      <c r="AS23" s="33">
        <v>6</v>
      </c>
      <c r="AT23" s="28">
        <v>4.8094229999999998</v>
      </c>
      <c r="AU23" s="18">
        <f t="shared" si="16"/>
        <v>8.1096732763672325E-2</v>
      </c>
      <c r="AV23" s="35">
        <v>5.4724009999999996</v>
      </c>
      <c r="AW23" s="33">
        <v>22</v>
      </c>
      <c r="AX23" s="28">
        <v>18.074596</v>
      </c>
      <c r="AY23" s="18">
        <f t="shared" si="17"/>
        <v>0.30276754180287069</v>
      </c>
      <c r="AZ23" s="10">
        <v>0.25572300000000003</v>
      </c>
      <c r="BA23" s="33">
        <v>2</v>
      </c>
      <c r="BB23" s="28">
        <v>0.98664099999999988</v>
      </c>
      <c r="BC23" s="18">
        <f t="shared" si="18"/>
        <v>0.20583580979487498</v>
      </c>
      <c r="BD23" s="28">
        <v>3.5356829999999992</v>
      </c>
      <c r="BE23" s="33">
        <v>9</v>
      </c>
      <c r="BF23" s="28">
        <v>30.655546999999999</v>
      </c>
      <c r="BG23" s="13">
        <f t="shared" si="19"/>
        <v>0.11533583139129762</v>
      </c>
      <c r="BH23" s="10">
        <f t="shared" si="20"/>
        <v>0.68017300000000003</v>
      </c>
      <c r="BI23" s="6">
        <f t="shared" si="21"/>
        <v>8</v>
      </c>
      <c r="BJ23" s="6">
        <f t="shared" si="22"/>
        <v>5.7960639999999994</v>
      </c>
      <c r="BK23" s="18">
        <f t="shared" si="23"/>
        <v>0.10502595874734048</v>
      </c>
      <c r="BL23" s="10">
        <f t="shared" si="24"/>
        <v>9.0080839999999984</v>
      </c>
      <c r="BM23" s="17">
        <f t="shared" si="25"/>
        <v>31</v>
      </c>
      <c r="BN23" s="7">
        <f t="shared" si="26"/>
        <v>48.730142999999998</v>
      </c>
      <c r="BO23" s="18">
        <f t="shared" si="27"/>
        <v>0.18485650657745861</v>
      </c>
      <c r="BP23" s="10">
        <v>1.0102719999999998</v>
      </c>
      <c r="BQ23" s="33">
        <v>163</v>
      </c>
      <c r="BR23" s="28">
        <v>8.8145459999999858</v>
      </c>
      <c r="BS23" s="18">
        <f t="shared" si="28"/>
        <v>0.10282857148091713</v>
      </c>
      <c r="BT23" s="35">
        <v>3.4990589999999999</v>
      </c>
      <c r="BU23" s="33">
        <v>595</v>
      </c>
      <c r="BV23" s="28">
        <v>20.740202</v>
      </c>
      <c r="BW23" s="18">
        <f t="shared" si="29"/>
        <v>0.16870901257374446</v>
      </c>
      <c r="BX23" s="10">
        <v>1.8316049999999999</v>
      </c>
      <c r="BY23" s="33">
        <v>10</v>
      </c>
      <c r="BZ23" s="28">
        <v>5.0748700000000015</v>
      </c>
      <c r="CA23" s="18">
        <f t="shared" si="30"/>
        <v>0.26520113371872039</v>
      </c>
      <c r="CB23" s="28">
        <v>3.7707489999999999</v>
      </c>
      <c r="CC23" s="33">
        <v>20</v>
      </c>
      <c r="CD23" s="28">
        <v>43.307651</v>
      </c>
      <c r="CE23" s="18">
        <f t="shared" si="31"/>
        <v>8.7068887666061592E-2</v>
      </c>
      <c r="CF23" s="10">
        <v>3.8180879999999999</v>
      </c>
      <c r="CG23" s="33">
        <v>15</v>
      </c>
      <c r="CH23" s="28">
        <v>3.572937</v>
      </c>
      <c r="CI23" s="18">
        <f t="shared" si="32"/>
        <v>0.51658437090931231</v>
      </c>
      <c r="CJ23" s="35">
        <v>2.9588030000000001</v>
      </c>
      <c r="CK23" s="33">
        <v>16</v>
      </c>
      <c r="CL23" s="28">
        <v>34.139462000000002</v>
      </c>
      <c r="CM23" s="18">
        <f t="shared" si="33"/>
        <v>8.6668120311913524E-2</v>
      </c>
      <c r="CN23" s="10">
        <f t="shared" si="34"/>
        <v>5.6496930000000001</v>
      </c>
      <c r="CO23" s="17">
        <f t="shared" si="35"/>
        <v>25</v>
      </c>
      <c r="CP23" s="6">
        <f t="shared" si="36"/>
        <v>8.647807000000002</v>
      </c>
      <c r="CQ23" s="18">
        <f t="shared" si="37"/>
        <v>0.3951525091799265</v>
      </c>
      <c r="CR23" s="10">
        <f t="shared" si="38"/>
        <v>6.729552</v>
      </c>
      <c r="CS23" s="17">
        <f t="shared" si="39"/>
        <v>36</v>
      </c>
      <c r="CT23" s="7">
        <f t="shared" si="40"/>
        <v>77.447113000000002</v>
      </c>
      <c r="CU23" s="18">
        <f t="shared" si="41"/>
        <v>8.6892225408066529E-2</v>
      </c>
      <c r="CV23" s="1"/>
    </row>
    <row r="24" spans="2:100" s="30" customFormat="1" ht="14.45" x14ac:dyDescent="0.3">
      <c r="B24" s="9">
        <v>2010</v>
      </c>
      <c r="C24" s="1" t="s">
        <v>14</v>
      </c>
      <c r="D24" s="10">
        <v>6.6073000000000007E-2</v>
      </c>
      <c r="E24" s="33">
        <v>16</v>
      </c>
      <c r="F24" s="28">
        <v>2.5655409999999987</v>
      </c>
      <c r="G24" s="18">
        <f t="shared" si="0"/>
        <v>2.5107405569357831E-2</v>
      </c>
      <c r="H24" s="35">
        <v>0.27053099999999991</v>
      </c>
      <c r="I24" s="33">
        <v>61</v>
      </c>
      <c r="J24" s="28">
        <v>2.5696659999999998</v>
      </c>
      <c r="K24" s="18">
        <f t="shared" si="1"/>
        <v>0.10527866267444871</v>
      </c>
      <c r="L24" s="10">
        <v>1.9584509999999999</v>
      </c>
      <c r="M24" s="33">
        <v>3</v>
      </c>
      <c r="N24" s="28">
        <v>1.966081</v>
      </c>
      <c r="O24" s="18">
        <f t="shared" si="2"/>
        <v>0.49902790956985443</v>
      </c>
      <c r="P24" s="35">
        <v>0.15695000000000001</v>
      </c>
      <c r="Q24" s="33">
        <v>5</v>
      </c>
      <c r="R24" s="28">
        <v>0.89476900000000004</v>
      </c>
      <c r="S24" s="18">
        <f t="shared" si="3"/>
        <v>0.17540840149804027</v>
      </c>
      <c r="T24" s="10">
        <v>0.120474</v>
      </c>
      <c r="U24" s="33">
        <v>2</v>
      </c>
      <c r="V24" s="28">
        <v>0.18182599999999999</v>
      </c>
      <c r="W24" s="18">
        <f t="shared" si="4"/>
        <v>0.39852464439298707</v>
      </c>
      <c r="X24" s="35">
        <v>0.67818099999999992</v>
      </c>
      <c r="Y24" s="33">
        <v>6</v>
      </c>
      <c r="Z24" s="28">
        <v>10.689854</v>
      </c>
      <c r="AA24" s="18">
        <f t="shared" si="5"/>
        <v>6.3441558696685649E-2</v>
      </c>
      <c r="AB24" s="10">
        <f t="shared" si="6"/>
        <v>2.0789249999999999</v>
      </c>
      <c r="AC24" s="6">
        <f t="shared" si="7"/>
        <v>5</v>
      </c>
      <c r="AD24" s="6">
        <f t="shared" si="8"/>
        <v>2.147907</v>
      </c>
      <c r="AE24" s="18">
        <f t="shared" si="9"/>
        <v>0.49183998796261597</v>
      </c>
      <c r="AF24" s="10">
        <f t="shared" si="10"/>
        <v>0.83513099999999996</v>
      </c>
      <c r="AG24" s="17">
        <f t="shared" si="11"/>
        <v>11</v>
      </c>
      <c r="AH24" s="7">
        <f t="shared" si="12"/>
        <v>11.584623000000001</v>
      </c>
      <c r="AI24" s="18">
        <f t="shared" si="13"/>
        <v>7.2089613964994803E-2</v>
      </c>
      <c r="AJ24" s="10">
        <v>0.32282299999999992</v>
      </c>
      <c r="AK24" s="33">
        <v>58</v>
      </c>
      <c r="AL24" s="28">
        <v>7.0483129999999958</v>
      </c>
      <c r="AM24" s="18">
        <f t="shared" si="14"/>
        <v>4.379555607168286E-2</v>
      </c>
      <c r="AN24" s="28">
        <v>1.6237410000000001</v>
      </c>
      <c r="AO24" s="33">
        <v>322</v>
      </c>
      <c r="AP24" s="28">
        <v>14.196519</v>
      </c>
      <c r="AQ24" s="18">
        <f t="shared" si="15"/>
        <v>0.11437599597478791</v>
      </c>
      <c r="AR24" s="10">
        <v>0.46046799999999999</v>
      </c>
      <c r="AS24" s="33">
        <v>3</v>
      </c>
      <c r="AT24" s="28">
        <v>1.9106210000000001</v>
      </c>
      <c r="AU24" s="18">
        <f t="shared" si="16"/>
        <v>0.19420106120014896</v>
      </c>
      <c r="AV24" s="35">
        <v>16.383130999999999</v>
      </c>
      <c r="AW24" s="33">
        <v>99</v>
      </c>
      <c r="AX24" s="28">
        <v>28.643808</v>
      </c>
      <c r="AY24" s="18">
        <f t="shared" si="17"/>
        <v>0.5719606485282962</v>
      </c>
      <c r="AZ24" s="10">
        <v>0.24058600000000002</v>
      </c>
      <c r="BA24" s="33">
        <v>1</v>
      </c>
      <c r="BB24" s="28">
        <v>0.44680700000000001</v>
      </c>
      <c r="BC24" s="18">
        <f t="shared" si="18"/>
        <v>0.3499977451036016</v>
      </c>
      <c r="BD24" s="28">
        <v>6.5798969999999999</v>
      </c>
      <c r="BE24" s="33">
        <v>19</v>
      </c>
      <c r="BF24" s="28">
        <v>45.255274999999997</v>
      </c>
      <c r="BG24" s="13">
        <f t="shared" si="19"/>
        <v>0.14539513901970544</v>
      </c>
      <c r="BH24" s="10">
        <f t="shared" si="20"/>
        <v>0.70105400000000007</v>
      </c>
      <c r="BI24" s="6">
        <f t="shared" si="21"/>
        <v>4</v>
      </c>
      <c r="BJ24" s="6">
        <f t="shared" si="22"/>
        <v>2.3574280000000001</v>
      </c>
      <c r="BK24" s="18">
        <f t="shared" si="23"/>
        <v>0.22921632365336791</v>
      </c>
      <c r="BL24" s="10">
        <f t="shared" si="24"/>
        <v>22.963027999999998</v>
      </c>
      <c r="BM24" s="17">
        <f t="shared" si="25"/>
        <v>118</v>
      </c>
      <c r="BN24" s="7">
        <f t="shared" si="26"/>
        <v>73.89908299999999</v>
      </c>
      <c r="BO24" s="18">
        <f t="shared" si="27"/>
        <v>0.31073495188025541</v>
      </c>
      <c r="BP24" s="10">
        <v>0.30112400000000006</v>
      </c>
      <c r="BQ24" s="33">
        <v>61</v>
      </c>
      <c r="BR24" s="28">
        <v>11.480194000000004</v>
      </c>
      <c r="BS24" s="18">
        <f t="shared" si="28"/>
        <v>2.5559449290817882E-2</v>
      </c>
      <c r="BT24" s="35">
        <v>1.4791719999999999</v>
      </c>
      <c r="BU24" s="33">
        <v>322</v>
      </c>
      <c r="BV24" s="28">
        <v>12.183166</v>
      </c>
      <c r="BW24" s="18">
        <f t="shared" si="29"/>
        <v>0.12141113401885847</v>
      </c>
      <c r="BX24" s="10">
        <v>0.38124799999999998</v>
      </c>
      <c r="BY24" s="33">
        <v>4</v>
      </c>
      <c r="BZ24" s="28">
        <v>2.7920020000000005</v>
      </c>
      <c r="CA24" s="18">
        <f t="shared" si="30"/>
        <v>0.12014433152131093</v>
      </c>
      <c r="CB24" s="28">
        <v>3.3592780000000002</v>
      </c>
      <c r="CC24" s="33">
        <v>24</v>
      </c>
      <c r="CD24" s="28">
        <v>13.05358</v>
      </c>
      <c r="CE24" s="18">
        <f t="shared" si="31"/>
        <v>0.25734534127802489</v>
      </c>
      <c r="CF24" s="10">
        <v>1.5025459999999997</v>
      </c>
      <c r="CG24" s="33">
        <v>15</v>
      </c>
      <c r="CH24" s="28">
        <v>5.0080589999999994</v>
      </c>
      <c r="CI24" s="18">
        <f t="shared" si="32"/>
        <v>0.23078438946918142</v>
      </c>
      <c r="CJ24" s="35">
        <v>5.3398209999999997</v>
      </c>
      <c r="CK24" s="33">
        <v>29</v>
      </c>
      <c r="CL24" s="28">
        <v>33.141908999999998</v>
      </c>
      <c r="CM24" s="18">
        <f t="shared" si="33"/>
        <v>0.16111989807225649</v>
      </c>
      <c r="CN24" s="10">
        <f t="shared" si="34"/>
        <v>1.8837939999999997</v>
      </c>
      <c r="CO24" s="17">
        <f t="shared" si="35"/>
        <v>19</v>
      </c>
      <c r="CP24" s="6">
        <f t="shared" si="36"/>
        <v>7.8000609999999995</v>
      </c>
      <c r="CQ24" s="18">
        <f t="shared" si="37"/>
        <v>0.19452934807470784</v>
      </c>
      <c r="CR24" s="10">
        <f t="shared" si="38"/>
        <v>8.6990990000000004</v>
      </c>
      <c r="CS24" s="17">
        <f t="shared" si="39"/>
        <v>53</v>
      </c>
      <c r="CT24" s="7">
        <f t="shared" si="40"/>
        <v>46.195488999999995</v>
      </c>
      <c r="CU24" s="18">
        <f t="shared" si="41"/>
        <v>0.18831057292195785</v>
      </c>
      <c r="CV24" s="1"/>
    </row>
    <row r="25" spans="2:100" s="30" customFormat="1" ht="14.45" x14ac:dyDescent="0.3">
      <c r="B25" s="9">
        <v>2010</v>
      </c>
      <c r="C25" s="1" t="s">
        <v>15</v>
      </c>
      <c r="D25" s="10">
        <v>0.24310600000000002</v>
      </c>
      <c r="E25" s="33">
        <v>51</v>
      </c>
      <c r="F25" s="28">
        <v>2.3939809999999975</v>
      </c>
      <c r="G25" s="18">
        <f t="shared" si="0"/>
        <v>9.2187326394616576E-2</v>
      </c>
      <c r="H25" s="35">
        <v>0.48000200000000004</v>
      </c>
      <c r="I25" s="33">
        <v>91</v>
      </c>
      <c r="J25" s="28">
        <v>3.2755109999999998</v>
      </c>
      <c r="K25" s="18">
        <f t="shared" si="1"/>
        <v>0.14654263105817689</v>
      </c>
      <c r="L25" s="10">
        <v>0.39255399999999996</v>
      </c>
      <c r="M25" s="33">
        <v>5</v>
      </c>
      <c r="N25" s="28">
        <v>2.7260710000000001</v>
      </c>
      <c r="O25" s="18">
        <f t="shared" si="2"/>
        <v>0.12587406308870092</v>
      </c>
      <c r="P25" s="10"/>
      <c r="Q25" s="6"/>
      <c r="R25" s="28">
        <v>0.54718</v>
      </c>
      <c r="S25" s="18">
        <f t="shared" si="3"/>
        <v>0</v>
      </c>
      <c r="T25" s="10">
        <v>0.84010800000000008</v>
      </c>
      <c r="U25" s="33">
        <v>7</v>
      </c>
      <c r="V25" s="28">
        <v>0.57994900000000005</v>
      </c>
      <c r="W25" s="18">
        <f t="shared" si="4"/>
        <v>0.59160160472431744</v>
      </c>
      <c r="X25" s="35">
        <v>0.98467700000000002</v>
      </c>
      <c r="Y25" s="33">
        <v>3</v>
      </c>
      <c r="Z25" s="28">
        <v>2.1722999999999999</v>
      </c>
      <c r="AA25" s="18">
        <f t="shared" si="5"/>
        <v>0.45328775951756206</v>
      </c>
      <c r="AB25" s="10">
        <f t="shared" si="6"/>
        <v>1.2326619999999999</v>
      </c>
      <c r="AC25" s="6">
        <f t="shared" si="7"/>
        <v>12</v>
      </c>
      <c r="AD25" s="6">
        <f t="shared" si="8"/>
        <v>3.3060200000000002</v>
      </c>
      <c r="AE25" s="18">
        <f t="shared" si="9"/>
        <v>0.27159029868142337</v>
      </c>
      <c r="AF25" s="10">
        <f t="shared" si="10"/>
        <v>0.98467700000000002</v>
      </c>
      <c r="AG25" s="17">
        <f t="shared" si="11"/>
        <v>3</v>
      </c>
      <c r="AH25" s="7">
        <f t="shared" si="12"/>
        <v>2.7194799999999999</v>
      </c>
      <c r="AI25" s="18">
        <f t="shared" si="13"/>
        <v>0.36208282465765518</v>
      </c>
      <c r="AJ25" s="10">
        <v>0.56503799999999993</v>
      </c>
      <c r="AK25" s="33">
        <v>120</v>
      </c>
      <c r="AL25" s="28">
        <v>8.5635959999999951</v>
      </c>
      <c r="AM25" s="18">
        <f t="shared" si="14"/>
        <v>6.1897322206148291E-2</v>
      </c>
      <c r="AN25" s="28">
        <v>1.0409710000000001</v>
      </c>
      <c r="AO25" s="33">
        <v>194</v>
      </c>
      <c r="AP25" s="28">
        <v>8.6974119999999999</v>
      </c>
      <c r="AQ25" s="18">
        <f t="shared" si="15"/>
        <v>0.11968744265535541</v>
      </c>
      <c r="AR25" s="10">
        <v>10.996736000000002</v>
      </c>
      <c r="AS25" s="33">
        <v>29</v>
      </c>
      <c r="AT25" s="28">
        <v>11.308703</v>
      </c>
      <c r="AU25" s="18">
        <f t="shared" si="16"/>
        <v>0.49300692983446781</v>
      </c>
      <c r="AV25" s="35">
        <v>1.451044</v>
      </c>
      <c r="AW25" s="33">
        <v>12</v>
      </c>
      <c r="AX25" s="28">
        <v>4.4677610000000003</v>
      </c>
      <c r="AY25" s="18">
        <f t="shared" si="17"/>
        <v>0.32478102566363776</v>
      </c>
      <c r="AZ25" s="10">
        <v>3.5693109999999999</v>
      </c>
      <c r="BA25" s="33">
        <v>15</v>
      </c>
      <c r="BB25" s="28">
        <v>1.6297999999999997</v>
      </c>
      <c r="BC25" s="18">
        <f t="shared" si="18"/>
        <v>0.68652333062325466</v>
      </c>
      <c r="BD25" s="28">
        <v>4.3873250000000006</v>
      </c>
      <c r="BE25" s="33">
        <v>18</v>
      </c>
      <c r="BF25" s="28">
        <v>18.392883999999999</v>
      </c>
      <c r="BG25" s="13">
        <f t="shared" si="19"/>
        <v>0.23853382645157772</v>
      </c>
      <c r="BH25" s="10">
        <f t="shared" si="20"/>
        <v>14.566047000000001</v>
      </c>
      <c r="BI25" s="6">
        <f t="shared" si="21"/>
        <v>44</v>
      </c>
      <c r="BJ25" s="6">
        <f t="shared" si="22"/>
        <v>12.938502999999999</v>
      </c>
      <c r="BK25" s="18">
        <f t="shared" si="23"/>
        <v>0.52958681381807737</v>
      </c>
      <c r="BL25" s="10">
        <f t="shared" si="24"/>
        <v>5.8383690000000001</v>
      </c>
      <c r="BM25" s="17">
        <f t="shared" si="25"/>
        <v>30</v>
      </c>
      <c r="BN25" s="7">
        <f t="shared" si="26"/>
        <v>22.860644999999998</v>
      </c>
      <c r="BO25" s="18">
        <f t="shared" si="27"/>
        <v>0.25538951328801091</v>
      </c>
      <c r="BP25" s="10">
        <v>1.6475109999999982</v>
      </c>
      <c r="BQ25" s="33">
        <v>322</v>
      </c>
      <c r="BR25" s="28">
        <v>9.046824999999993</v>
      </c>
      <c r="BS25" s="18">
        <f t="shared" si="28"/>
        <v>0.15405453877641395</v>
      </c>
      <c r="BT25" s="35">
        <v>2.225209</v>
      </c>
      <c r="BU25" s="33">
        <v>422</v>
      </c>
      <c r="BV25" s="28">
        <v>14.210055000000001</v>
      </c>
      <c r="BW25" s="18">
        <f t="shared" si="29"/>
        <v>0.15659397518165832</v>
      </c>
      <c r="BX25" s="10">
        <v>0.97595399999999999</v>
      </c>
      <c r="BY25" s="33">
        <v>5</v>
      </c>
      <c r="BZ25" s="28">
        <v>3.5980130000000003</v>
      </c>
      <c r="CA25" s="18">
        <f t="shared" si="30"/>
        <v>0.21337145633101418</v>
      </c>
      <c r="CB25" s="28">
        <v>1.0077339999999999</v>
      </c>
      <c r="CC25" s="33">
        <v>9</v>
      </c>
      <c r="CD25" s="28">
        <v>4.6749359999999998</v>
      </c>
      <c r="CE25" s="18">
        <f t="shared" si="31"/>
        <v>0.21556102586217221</v>
      </c>
      <c r="CF25" s="10">
        <v>0.87739500000000015</v>
      </c>
      <c r="CG25" s="33">
        <v>9</v>
      </c>
      <c r="CH25" s="28">
        <v>3.1007910000000001</v>
      </c>
      <c r="CI25" s="18">
        <f t="shared" si="32"/>
        <v>0.22055152775662076</v>
      </c>
      <c r="CJ25" s="35">
        <v>1.745377</v>
      </c>
      <c r="CK25" s="33">
        <v>14</v>
      </c>
      <c r="CL25" s="28">
        <v>15.271673</v>
      </c>
      <c r="CM25" s="18">
        <f t="shared" si="33"/>
        <v>0.11428852621451493</v>
      </c>
      <c r="CN25" s="10">
        <f t="shared" si="34"/>
        <v>1.8533490000000001</v>
      </c>
      <c r="CO25" s="17">
        <f t="shared" si="35"/>
        <v>14</v>
      </c>
      <c r="CP25" s="6">
        <f t="shared" si="36"/>
        <v>6.6988040000000009</v>
      </c>
      <c r="CQ25" s="18">
        <f t="shared" si="37"/>
        <v>0.21671139419512256</v>
      </c>
      <c r="CR25" s="10">
        <f t="shared" si="38"/>
        <v>2.7531109999999996</v>
      </c>
      <c r="CS25" s="17">
        <f t="shared" si="39"/>
        <v>23</v>
      </c>
      <c r="CT25" s="7">
        <f t="shared" si="40"/>
        <v>19.946608999999999</v>
      </c>
      <c r="CU25" s="18">
        <f t="shared" si="41"/>
        <v>0.1380240120012379</v>
      </c>
      <c r="CV25" s="1"/>
    </row>
    <row r="26" spans="2:100" s="30" customFormat="1" ht="14.45" x14ac:dyDescent="0.3">
      <c r="B26" s="9">
        <v>2011</v>
      </c>
      <c r="C26" s="1" t="s">
        <v>12</v>
      </c>
      <c r="D26" s="10">
        <v>0.35592899999999994</v>
      </c>
      <c r="E26" s="33">
        <v>54</v>
      </c>
      <c r="F26" s="28">
        <v>3.308680000000003</v>
      </c>
      <c r="G26" s="18">
        <f t="shared" si="0"/>
        <v>9.7126050828342025E-2</v>
      </c>
      <c r="H26" s="35">
        <v>0.14692100000000002</v>
      </c>
      <c r="I26" s="33">
        <v>39</v>
      </c>
      <c r="J26" s="28">
        <v>1.676407</v>
      </c>
      <c r="K26" s="18">
        <f t="shared" si="1"/>
        <v>8.7640411904746293E-2</v>
      </c>
      <c r="L26" s="10">
        <v>0.21853399999999998</v>
      </c>
      <c r="M26" s="33">
        <v>2</v>
      </c>
      <c r="N26" s="28">
        <v>0.17665700000000001</v>
      </c>
      <c r="O26" s="18">
        <f t="shared" si="2"/>
        <v>0.5529832410151041</v>
      </c>
      <c r="P26" s="10"/>
      <c r="Q26" s="6"/>
      <c r="R26" s="28"/>
      <c r="S26" s="18" t="str">
        <f t="shared" si="3"/>
        <v/>
      </c>
      <c r="T26" s="10">
        <v>0</v>
      </c>
      <c r="U26" s="6"/>
      <c r="V26" s="28">
        <v>0.40251200000000004</v>
      </c>
      <c r="W26" s="18">
        <f t="shared" si="4"/>
        <v>0</v>
      </c>
      <c r="X26" s="10"/>
      <c r="Y26" s="6"/>
      <c r="Z26" s="28">
        <v>2.4082999999999997E-2</v>
      </c>
      <c r="AA26" s="18">
        <f t="shared" si="5"/>
        <v>0</v>
      </c>
      <c r="AB26" s="10">
        <f t="shared" si="6"/>
        <v>0.21853399999999998</v>
      </c>
      <c r="AC26" s="6">
        <f t="shared" si="7"/>
        <v>2</v>
      </c>
      <c r="AD26" s="6">
        <f t="shared" si="8"/>
        <v>0.57916900000000004</v>
      </c>
      <c r="AE26" s="18">
        <f t="shared" si="9"/>
        <v>0.27395409068287313</v>
      </c>
      <c r="AF26" s="10">
        <f t="shared" si="10"/>
        <v>0</v>
      </c>
      <c r="AG26" s="17"/>
      <c r="AH26" s="7">
        <f t="shared" si="12"/>
        <v>2.4082999999999997E-2</v>
      </c>
      <c r="AI26" s="18">
        <f t="shared" si="13"/>
        <v>0</v>
      </c>
      <c r="AJ26" s="10">
        <v>1.4930369999999999</v>
      </c>
      <c r="AK26" s="33">
        <v>264</v>
      </c>
      <c r="AL26" s="28">
        <v>4.9585949999999901</v>
      </c>
      <c r="AM26" s="18">
        <f t="shared" si="14"/>
        <v>0.23142004999665236</v>
      </c>
      <c r="AN26" s="28">
        <v>2.1428669999999999</v>
      </c>
      <c r="AO26" s="33">
        <v>293</v>
      </c>
      <c r="AP26" s="28">
        <v>9.0690069999999992</v>
      </c>
      <c r="AQ26" s="18">
        <f t="shared" si="15"/>
        <v>0.23628463402884131</v>
      </c>
      <c r="AR26" s="10">
        <v>6.1685189999999981</v>
      </c>
      <c r="AS26" s="33">
        <v>35</v>
      </c>
      <c r="AT26" s="28">
        <v>2.855089</v>
      </c>
      <c r="AU26" s="18">
        <f t="shared" si="16"/>
        <v>0.6835978468922852</v>
      </c>
      <c r="AV26" s="35">
        <v>0.69257800000000003</v>
      </c>
      <c r="AW26" s="33">
        <v>10</v>
      </c>
      <c r="AX26" s="28">
        <v>4.3506819999999999</v>
      </c>
      <c r="AY26" s="18">
        <f t="shared" si="17"/>
        <v>0.15918837552365353</v>
      </c>
      <c r="AZ26" s="10">
        <v>4.0261509999999996</v>
      </c>
      <c r="BA26" s="33">
        <v>14</v>
      </c>
      <c r="BB26" s="28">
        <v>2.3644070000000004</v>
      </c>
      <c r="BC26" s="18">
        <f t="shared" si="18"/>
        <v>0.63001556358615307</v>
      </c>
      <c r="BD26" s="28">
        <v>5.2011810000000001</v>
      </c>
      <c r="BE26" s="33">
        <v>14</v>
      </c>
      <c r="BF26" s="28">
        <v>28.069564</v>
      </c>
      <c r="BG26" s="13">
        <f t="shared" si="19"/>
        <v>0.18529610933750165</v>
      </c>
      <c r="BH26" s="10">
        <f t="shared" si="20"/>
        <v>10.194669999999999</v>
      </c>
      <c r="BI26" s="6">
        <f t="shared" si="21"/>
        <v>49</v>
      </c>
      <c r="BJ26" s="6">
        <f t="shared" si="22"/>
        <v>5.2194960000000004</v>
      </c>
      <c r="BK26" s="18">
        <f t="shared" si="23"/>
        <v>0.6613831718174048</v>
      </c>
      <c r="BL26" s="10">
        <f t="shared" si="24"/>
        <v>5.8937590000000002</v>
      </c>
      <c r="BM26" s="17">
        <f t="shared" si="25"/>
        <v>24</v>
      </c>
      <c r="BN26" s="7">
        <f t="shared" si="26"/>
        <v>32.420245999999999</v>
      </c>
      <c r="BO26" s="18">
        <f t="shared" si="27"/>
        <v>0.18179254407878337</v>
      </c>
      <c r="BP26" s="10">
        <v>0.56775799999999987</v>
      </c>
      <c r="BQ26" s="33">
        <v>107</v>
      </c>
      <c r="BR26" s="28">
        <v>11.514798000000011</v>
      </c>
      <c r="BS26" s="18">
        <f t="shared" si="28"/>
        <v>4.6989891873871668E-2</v>
      </c>
      <c r="BT26" s="35">
        <v>1.0947709999999999</v>
      </c>
      <c r="BU26" s="33">
        <v>122</v>
      </c>
      <c r="BV26" s="28">
        <v>6.0662349999999998</v>
      </c>
      <c r="BW26" s="18">
        <f t="shared" si="29"/>
        <v>0.18046959934786569</v>
      </c>
      <c r="BX26" s="10">
        <v>2.0797130000000004</v>
      </c>
      <c r="BY26" s="33">
        <v>15</v>
      </c>
      <c r="BZ26" s="28">
        <v>7.9227230000000004</v>
      </c>
      <c r="CA26" s="18">
        <f t="shared" si="30"/>
        <v>0.20792065052953101</v>
      </c>
      <c r="CB26" s="28">
        <v>0.10180400000000001</v>
      </c>
      <c r="CC26" s="33">
        <v>4</v>
      </c>
      <c r="CD26" s="28">
        <v>2.2702390000000001</v>
      </c>
      <c r="CE26" s="18">
        <f t="shared" si="31"/>
        <v>4.4842855752191726E-2</v>
      </c>
      <c r="CF26" s="10">
        <v>2.4357949999999997</v>
      </c>
      <c r="CG26" s="33">
        <v>18</v>
      </c>
      <c r="CH26" s="28">
        <v>3.9834360000000002</v>
      </c>
      <c r="CI26" s="18">
        <f t="shared" si="32"/>
        <v>0.37945277245825859</v>
      </c>
      <c r="CJ26" s="35">
        <v>0.4360460000000001</v>
      </c>
      <c r="CK26" s="33">
        <v>12</v>
      </c>
      <c r="CL26" s="28">
        <v>8.0248019999999993</v>
      </c>
      <c r="CM26" s="18">
        <f t="shared" si="33"/>
        <v>5.4337290814153436E-2</v>
      </c>
      <c r="CN26" s="10">
        <f t="shared" si="34"/>
        <v>4.5155080000000005</v>
      </c>
      <c r="CO26" s="17">
        <f t="shared" si="35"/>
        <v>33</v>
      </c>
      <c r="CP26" s="6">
        <f t="shared" si="36"/>
        <v>11.906159000000001</v>
      </c>
      <c r="CQ26" s="18">
        <f t="shared" si="37"/>
        <v>0.27497257129863861</v>
      </c>
      <c r="CR26" s="10">
        <f t="shared" si="38"/>
        <v>0.53785000000000016</v>
      </c>
      <c r="CS26" s="17">
        <f t="shared" si="39"/>
        <v>16</v>
      </c>
      <c r="CT26" s="7">
        <f t="shared" si="40"/>
        <v>10.295040999999999</v>
      </c>
      <c r="CU26" s="18">
        <f t="shared" si="41"/>
        <v>5.2243599612667904E-2</v>
      </c>
      <c r="CV26" s="1"/>
    </row>
    <row r="27" spans="2:100" s="30" customFormat="1" ht="14.45" x14ac:dyDescent="0.3">
      <c r="B27" s="9">
        <v>2011</v>
      </c>
      <c r="C27" s="1" t="s">
        <v>13</v>
      </c>
      <c r="D27" s="10">
        <v>0.67922699999999991</v>
      </c>
      <c r="E27" s="33">
        <v>120</v>
      </c>
      <c r="F27" s="28">
        <v>2.2389490000000025</v>
      </c>
      <c r="G27" s="18">
        <f t="shared" si="0"/>
        <v>0.23275737995240839</v>
      </c>
      <c r="H27" s="35">
        <v>0.15428800000000004</v>
      </c>
      <c r="I27" s="33">
        <v>31</v>
      </c>
      <c r="J27" s="28">
        <v>2.8660610000000002</v>
      </c>
      <c r="K27" s="18">
        <f t="shared" si="1"/>
        <v>5.3832769086212762E-2</v>
      </c>
      <c r="L27" s="10">
        <v>0.78790099999999996</v>
      </c>
      <c r="M27" s="33">
        <v>3</v>
      </c>
      <c r="N27" s="28">
        <v>3.3329370000000003</v>
      </c>
      <c r="O27" s="18">
        <f t="shared" si="2"/>
        <v>0.19119921724658914</v>
      </c>
      <c r="P27" s="10"/>
      <c r="Q27" s="6"/>
      <c r="R27" s="28"/>
      <c r="S27" s="18" t="str">
        <f t="shared" si="3"/>
        <v/>
      </c>
      <c r="T27" s="10">
        <v>0</v>
      </c>
      <c r="U27" s="6"/>
      <c r="V27" s="28">
        <v>3.7853369999999997</v>
      </c>
      <c r="W27" s="18">
        <f t="shared" si="4"/>
        <v>0</v>
      </c>
      <c r="X27" s="10"/>
      <c r="Y27" s="6"/>
      <c r="Z27" s="28"/>
      <c r="AA27" s="18" t="str">
        <f t="shared" si="5"/>
        <v/>
      </c>
      <c r="AB27" s="10">
        <f t="shared" si="6"/>
        <v>0.78790099999999996</v>
      </c>
      <c r="AC27" s="6">
        <f t="shared" si="7"/>
        <v>3</v>
      </c>
      <c r="AD27" s="6">
        <f t="shared" si="8"/>
        <v>7.1182739999999995</v>
      </c>
      <c r="AE27" s="18">
        <f t="shared" si="9"/>
        <v>9.9656407807821104E-2</v>
      </c>
      <c r="AF27" s="10">
        <f t="shared" si="10"/>
        <v>0</v>
      </c>
      <c r="AG27" s="17"/>
      <c r="AH27" s="7">
        <f t="shared" si="12"/>
        <v>0</v>
      </c>
      <c r="AI27" s="18" t="str">
        <f t="shared" si="13"/>
        <v/>
      </c>
      <c r="AJ27" s="10">
        <v>0.51417600000000008</v>
      </c>
      <c r="AK27" s="33">
        <v>100</v>
      </c>
      <c r="AL27" s="28">
        <v>8.4554939999999963</v>
      </c>
      <c r="AM27" s="18">
        <f t="shared" si="14"/>
        <v>5.7323848034543101E-2</v>
      </c>
      <c r="AN27" s="28">
        <v>1.2184569999999999</v>
      </c>
      <c r="AO27" s="33">
        <v>248</v>
      </c>
      <c r="AP27" s="28">
        <v>11.520096000000001</v>
      </c>
      <c r="AQ27" s="18">
        <f t="shared" si="15"/>
        <v>0.10576795540592716</v>
      </c>
      <c r="AR27" s="10">
        <v>6.8023399999999992</v>
      </c>
      <c r="AS27" s="33">
        <v>14</v>
      </c>
      <c r="AT27" s="28">
        <v>6.1300070000000009</v>
      </c>
      <c r="AU27" s="18">
        <f t="shared" si="16"/>
        <v>0.52599423755022956</v>
      </c>
      <c r="AV27" s="35">
        <v>3.3324669999999998</v>
      </c>
      <c r="AW27" s="33">
        <v>9</v>
      </c>
      <c r="AX27" s="28">
        <v>5.4938440000000002</v>
      </c>
      <c r="AY27" s="18">
        <f t="shared" si="17"/>
        <v>0.60658202162274721</v>
      </c>
      <c r="AZ27" s="10">
        <v>2.7198609999999999</v>
      </c>
      <c r="BA27" s="33">
        <v>7</v>
      </c>
      <c r="BB27" s="28">
        <v>7.7581250000000015</v>
      </c>
      <c r="BC27" s="18">
        <f t="shared" si="18"/>
        <v>0.25957860604127542</v>
      </c>
      <c r="BD27" s="28">
        <v>2.0906000000000002</v>
      </c>
      <c r="BE27" s="33">
        <v>14</v>
      </c>
      <c r="BF27" s="28">
        <v>14.513617999999999</v>
      </c>
      <c r="BG27" s="13">
        <f t="shared" si="19"/>
        <v>0.14404402816720133</v>
      </c>
      <c r="BH27" s="10">
        <f t="shared" si="20"/>
        <v>9.522200999999999</v>
      </c>
      <c r="BI27" s="6">
        <f t="shared" si="21"/>
        <v>21</v>
      </c>
      <c r="BJ27" s="6">
        <f t="shared" si="22"/>
        <v>13.888132000000002</v>
      </c>
      <c r="BK27" s="18">
        <f t="shared" si="23"/>
        <v>0.40675205260856384</v>
      </c>
      <c r="BL27" s="10">
        <f t="shared" si="24"/>
        <v>5.4230669999999996</v>
      </c>
      <c r="BM27" s="17">
        <f t="shared" si="25"/>
        <v>23</v>
      </c>
      <c r="BN27" s="7">
        <f t="shared" si="26"/>
        <v>20.007462</v>
      </c>
      <c r="BO27" s="18">
        <f t="shared" si="27"/>
        <v>0.27105222041656257</v>
      </c>
      <c r="BP27" s="10">
        <v>2.8275379999999988</v>
      </c>
      <c r="BQ27" s="33">
        <v>509</v>
      </c>
      <c r="BR27" s="28">
        <v>12.206067999999998</v>
      </c>
      <c r="BS27" s="18">
        <f t="shared" si="28"/>
        <v>0.18808115631073472</v>
      </c>
      <c r="BT27" s="35">
        <v>0.79449199999999998</v>
      </c>
      <c r="BU27" s="33">
        <v>206</v>
      </c>
      <c r="BV27" s="28">
        <v>10.509080000000001</v>
      </c>
      <c r="BW27" s="18">
        <f t="shared" si="29"/>
        <v>7.5600528305046669E-2</v>
      </c>
      <c r="BX27" s="10">
        <v>0.24684799999999998</v>
      </c>
      <c r="BY27" s="33">
        <v>3</v>
      </c>
      <c r="BZ27" s="28">
        <v>1.498318</v>
      </c>
      <c r="CA27" s="18">
        <f t="shared" si="30"/>
        <v>0.14144671624361235</v>
      </c>
      <c r="CB27" s="6"/>
      <c r="CC27" s="6"/>
      <c r="CD27" s="28">
        <v>1.6556000000000001E-2</v>
      </c>
      <c r="CE27" s="18">
        <f t="shared" si="31"/>
        <v>0</v>
      </c>
      <c r="CF27" s="10">
        <v>2.0998069999999998</v>
      </c>
      <c r="CG27" s="33">
        <v>16</v>
      </c>
      <c r="CH27" s="28">
        <v>1.9446430000000003</v>
      </c>
      <c r="CI27" s="18">
        <f t="shared" si="32"/>
        <v>0.51918233628799948</v>
      </c>
      <c r="CJ27" s="10"/>
      <c r="CK27" s="6"/>
      <c r="CL27" s="28">
        <v>0.59375900000000004</v>
      </c>
      <c r="CM27" s="18">
        <f t="shared" si="33"/>
        <v>0</v>
      </c>
      <c r="CN27" s="10">
        <f t="shared" si="34"/>
        <v>2.3466549999999997</v>
      </c>
      <c r="CO27" s="17">
        <f t="shared" si="35"/>
        <v>19</v>
      </c>
      <c r="CP27" s="6">
        <f t="shared" si="36"/>
        <v>3.4429610000000004</v>
      </c>
      <c r="CQ27" s="18">
        <f t="shared" si="37"/>
        <v>0.40532135464597296</v>
      </c>
      <c r="CR27" s="10">
        <f t="shared" si="38"/>
        <v>0</v>
      </c>
      <c r="CS27" s="17"/>
      <c r="CT27" s="7">
        <f t="shared" si="40"/>
        <v>0.61031500000000005</v>
      </c>
      <c r="CU27" s="18">
        <f t="shared" si="41"/>
        <v>0</v>
      </c>
      <c r="CV27" s="1"/>
    </row>
    <row r="28" spans="2:100" s="30" customFormat="1" ht="14.45" x14ac:dyDescent="0.3">
      <c r="B28" s="9">
        <v>2011</v>
      </c>
      <c r="C28" s="1" t="s">
        <v>14</v>
      </c>
      <c r="D28" s="10">
        <v>0.30572099999999997</v>
      </c>
      <c r="E28" s="33">
        <v>63</v>
      </c>
      <c r="F28" s="28">
        <v>2.5478340000000026</v>
      </c>
      <c r="G28" s="18">
        <f t="shared" si="0"/>
        <v>0.10713688714603352</v>
      </c>
      <c r="H28" s="35">
        <v>0.41019500000000003</v>
      </c>
      <c r="I28" s="33">
        <v>89</v>
      </c>
      <c r="J28" s="28">
        <v>4.6351599999999999</v>
      </c>
      <c r="K28" s="18">
        <f t="shared" si="1"/>
        <v>8.8496405733566916E-2</v>
      </c>
      <c r="L28" s="10">
        <v>0.75136900000000006</v>
      </c>
      <c r="M28" s="33">
        <v>3</v>
      </c>
      <c r="N28" s="28">
        <v>0.14208500000000002</v>
      </c>
      <c r="O28" s="18">
        <f t="shared" si="2"/>
        <v>0.84097110763396887</v>
      </c>
      <c r="P28" s="35">
        <v>2.3809999999999999E-3</v>
      </c>
      <c r="Q28" s="33">
        <v>1</v>
      </c>
      <c r="R28" s="28">
        <v>0.56194</v>
      </c>
      <c r="S28" s="18">
        <f t="shared" si="3"/>
        <v>4.2371071644659569E-3</v>
      </c>
      <c r="T28" s="10">
        <v>1.4713660000000002</v>
      </c>
      <c r="U28" s="33">
        <v>4</v>
      </c>
      <c r="V28" s="28">
        <v>2.0425409999999999</v>
      </c>
      <c r="W28" s="18">
        <f t="shared" si="4"/>
        <v>0.41872650585231769</v>
      </c>
      <c r="X28" s="35">
        <v>0.16131999999999999</v>
      </c>
      <c r="Y28" s="33">
        <v>3</v>
      </c>
      <c r="Z28" s="28">
        <v>0.80992500000000012</v>
      </c>
      <c r="AA28" s="18">
        <f t="shared" si="5"/>
        <v>0.19917893632126427</v>
      </c>
      <c r="AB28" s="10">
        <f t="shared" si="6"/>
        <v>2.2227350000000001</v>
      </c>
      <c r="AC28" s="6">
        <f t="shared" si="7"/>
        <v>7</v>
      </c>
      <c r="AD28" s="6">
        <f t="shared" si="8"/>
        <v>2.1846259999999997</v>
      </c>
      <c r="AE28" s="18">
        <f t="shared" si="9"/>
        <v>0.50432333543814545</v>
      </c>
      <c r="AF28" s="10">
        <f t="shared" si="10"/>
        <v>0.16370099999999999</v>
      </c>
      <c r="AG28" s="17">
        <f t="shared" si="11"/>
        <v>4</v>
      </c>
      <c r="AH28" s="7">
        <f t="shared" si="12"/>
        <v>1.3718650000000001</v>
      </c>
      <c r="AI28" s="18">
        <f t="shared" si="13"/>
        <v>0.11932733906033026</v>
      </c>
      <c r="AJ28" s="10">
        <v>1.446242</v>
      </c>
      <c r="AK28" s="33">
        <v>285</v>
      </c>
      <c r="AL28" s="28">
        <v>7.2037400000000167</v>
      </c>
      <c r="AM28" s="18">
        <f t="shared" si="14"/>
        <v>0.16719595485863406</v>
      </c>
      <c r="AN28" s="28">
        <v>2.2448839999999999</v>
      </c>
      <c r="AO28" s="33">
        <v>461</v>
      </c>
      <c r="AP28" s="28">
        <v>16.107908999999999</v>
      </c>
      <c r="AQ28" s="18">
        <f t="shared" si="15"/>
        <v>0.13936532668517063</v>
      </c>
      <c r="AR28" s="10">
        <v>1.0104170000000001</v>
      </c>
      <c r="AS28" s="33">
        <v>5</v>
      </c>
      <c r="AT28" s="28">
        <v>6.827216</v>
      </c>
      <c r="AU28" s="18">
        <f t="shared" si="16"/>
        <v>0.12891864163581021</v>
      </c>
      <c r="AV28" s="35">
        <v>0.69593899999999997</v>
      </c>
      <c r="AW28" s="33">
        <v>7</v>
      </c>
      <c r="AX28" s="28">
        <v>3.325777</v>
      </c>
      <c r="AY28" s="18">
        <f t="shared" si="17"/>
        <v>0.20925606256823592</v>
      </c>
      <c r="AZ28" s="10">
        <v>2.9968139999999996</v>
      </c>
      <c r="BA28" s="33">
        <v>12</v>
      </c>
      <c r="BB28" s="28">
        <v>7.8568210000000001</v>
      </c>
      <c r="BC28" s="18">
        <f t="shared" si="18"/>
        <v>0.27611155156774664</v>
      </c>
      <c r="BD28" s="28">
        <v>2.8400999999999999E-2</v>
      </c>
      <c r="BE28" s="33">
        <v>1</v>
      </c>
      <c r="BF28" s="28">
        <v>4.5863560000000003</v>
      </c>
      <c r="BG28" s="13">
        <f t="shared" si="19"/>
        <v>6.19249792209763E-3</v>
      </c>
      <c r="BH28" s="10">
        <f t="shared" si="20"/>
        <v>4.007231</v>
      </c>
      <c r="BI28" s="6">
        <f t="shared" si="21"/>
        <v>17</v>
      </c>
      <c r="BJ28" s="6">
        <f t="shared" si="22"/>
        <v>14.684037</v>
      </c>
      <c r="BK28" s="18">
        <f t="shared" si="23"/>
        <v>0.21439053787041093</v>
      </c>
      <c r="BL28" s="10">
        <f t="shared" si="24"/>
        <v>0.72433999999999998</v>
      </c>
      <c r="BM28" s="17">
        <f t="shared" si="25"/>
        <v>8</v>
      </c>
      <c r="BN28" s="7">
        <f t="shared" si="26"/>
        <v>7.9121330000000007</v>
      </c>
      <c r="BO28" s="18">
        <f t="shared" si="27"/>
        <v>9.1548006081293112E-2</v>
      </c>
      <c r="BP28" s="10">
        <v>2.8782050000000012</v>
      </c>
      <c r="BQ28" s="33">
        <v>571</v>
      </c>
      <c r="BR28" s="28">
        <v>12.52932900000002</v>
      </c>
      <c r="BS28" s="18">
        <f t="shared" si="28"/>
        <v>0.18680503966436143</v>
      </c>
      <c r="BT28" s="35">
        <v>1.334014</v>
      </c>
      <c r="BU28" s="33">
        <v>315</v>
      </c>
      <c r="BV28" s="28">
        <v>13.43399</v>
      </c>
      <c r="BW28" s="18">
        <f t="shared" si="29"/>
        <v>9.9301398914246622E-2</v>
      </c>
      <c r="BX28" s="10">
        <v>1.2642989999999998</v>
      </c>
      <c r="BY28" s="33">
        <v>13</v>
      </c>
      <c r="BZ28" s="28">
        <v>30.664452000000004</v>
      </c>
      <c r="CA28" s="18">
        <f t="shared" si="30"/>
        <v>3.9597508840856305E-2</v>
      </c>
      <c r="CB28" s="28">
        <v>2.1765E-2</v>
      </c>
      <c r="CC28" s="33">
        <v>2</v>
      </c>
      <c r="CD28" s="28">
        <v>0.55298199999999997</v>
      </c>
      <c r="CE28" s="18">
        <f t="shared" si="31"/>
        <v>3.9359328151730079E-2</v>
      </c>
      <c r="CF28" s="10">
        <v>0.17848800000000001</v>
      </c>
      <c r="CG28" s="33">
        <v>5</v>
      </c>
      <c r="CH28" s="28">
        <v>20.359610999999997</v>
      </c>
      <c r="CI28" s="18">
        <f t="shared" si="32"/>
        <v>8.6905803696827062E-3</v>
      </c>
      <c r="CJ28" s="10"/>
      <c r="CK28" s="6"/>
      <c r="CL28" s="28">
        <v>0.50891600000000004</v>
      </c>
      <c r="CM28" s="18">
        <f t="shared" si="33"/>
        <v>0</v>
      </c>
      <c r="CN28" s="10">
        <f t="shared" si="34"/>
        <v>1.4427869999999998</v>
      </c>
      <c r="CO28" s="17">
        <f t="shared" si="35"/>
        <v>18</v>
      </c>
      <c r="CP28" s="6">
        <f t="shared" si="36"/>
        <v>51.024062999999998</v>
      </c>
      <c r="CQ28" s="18">
        <f t="shared" si="37"/>
        <v>2.7499020810283062E-2</v>
      </c>
      <c r="CR28" s="10">
        <f t="shared" si="38"/>
        <v>2.1765E-2</v>
      </c>
      <c r="CS28" s="17">
        <f t="shared" si="39"/>
        <v>2</v>
      </c>
      <c r="CT28" s="7">
        <f t="shared" si="40"/>
        <v>1.061898</v>
      </c>
      <c r="CU28" s="18">
        <f t="shared" si="41"/>
        <v>2.0496318855483295E-2</v>
      </c>
      <c r="CV28" s="1"/>
    </row>
    <row r="29" spans="2:100" s="30" customFormat="1" ht="14.45" x14ac:dyDescent="0.3">
      <c r="B29" s="9">
        <v>2011</v>
      </c>
      <c r="C29" s="1" t="s">
        <v>15</v>
      </c>
      <c r="D29" s="10">
        <v>0.58693399999999996</v>
      </c>
      <c r="E29" s="33">
        <v>106</v>
      </c>
      <c r="F29" s="28">
        <v>3.864662999999998</v>
      </c>
      <c r="G29" s="18">
        <f t="shared" si="0"/>
        <v>0.13184796377569674</v>
      </c>
      <c r="H29" s="35">
        <v>0.22702399999999998</v>
      </c>
      <c r="I29" s="33">
        <v>57</v>
      </c>
      <c r="J29" s="28">
        <v>3.9483779999999999</v>
      </c>
      <c r="K29" s="18">
        <f t="shared" si="1"/>
        <v>5.7498040967708761E-2</v>
      </c>
      <c r="L29" s="10">
        <v>9.7019000000000008E-2</v>
      </c>
      <c r="M29" s="33">
        <v>2</v>
      </c>
      <c r="N29" s="28">
        <v>1.5380959999999999</v>
      </c>
      <c r="O29" s="18">
        <f t="shared" si="2"/>
        <v>5.9334664534298823E-2</v>
      </c>
      <c r="P29" s="35">
        <v>0.71750800000000003</v>
      </c>
      <c r="Q29" s="33">
        <v>5</v>
      </c>
      <c r="R29" s="28">
        <v>4.0351440000000007</v>
      </c>
      <c r="S29" s="18">
        <f t="shared" si="3"/>
        <v>0.1778147198712115</v>
      </c>
      <c r="T29" s="10">
        <v>0</v>
      </c>
      <c r="U29" s="6"/>
      <c r="V29" s="28">
        <v>1.1239330000000001</v>
      </c>
      <c r="W29" s="18">
        <f t="shared" si="4"/>
        <v>0</v>
      </c>
      <c r="X29" s="35">
        <v>0.10428</v>
      </c>
      <c r="Y29" s="33">
        <v>1</v>
      </c>
      <c r="Z29" s="28">
        <v>1.2736229999999997</v>
      </c>
      <c r="AA29" s="18">
        <f t="shared" si="5"/>
        <v>8.1876662089173977E-2</v>
      </c>
      <c r="AB29" s="10">
        <f t="shared" si="6"/>
        <v>9.7019000000000008E-2</v>
      </c>
      <c r="AC29" s="6">
        <f t="shared" si="7"/>
        <v>2</v>
      </c>
      <c r="AD29" s="6">
        <f t="shared" si="8"/>
        <v>2.662029</v>
      </c>
      <c r="AE29" s="18">
        <f t="shared" si="9"/>
        <v>3.5163940605600193E-2</v>
      </c>
      <c r="AF29" s="10">
        <f t="shared" si="10"/>
        <v>0.82178800000000007</v>
      </c>
      <c r="AG29" s="17">
        <f t="shared" si="11"/>
        <v>6</v>
      </c>
      <c r="AH29" s="7">
        <f t="shared" si="12"/>
        <v>5.3087670000000005</v>
      </c>
      <c r="AI29" s="18">
        <f t="shared" si="13"/>
        <v>0.15479827990190567</v>
      </c>
      <c r="AJ29" s="10">
        <v>0.9637880000000002</v>
      </c>
      <c r="AK29" s="33">
        <v>199</v>
      </c>
      <c r="AL29" s="28">
        <v>11.751144000000011</v>
      </c>
      <c r="AM29" s="18">
        <f t="shared" si="14"/>
        <v>7.5799697552452444E-2</v>
      </c>
      <c r="AN29" s="28">
        <v>1.645508</v>
      </c>
      <c r="AO29" s="33">
        <v>329</v>
      </c>
      <c r="AP29" s="28">
        <v>11.940439</v>
      </c>
      <c r="AQ29" s="18">
        <f t="shared" si="15"/>
        <v>0.13780967349692921</v>
      </c>
      <c r="AR29" s="10">
        <v>2.723068</v>
      </c>
      <c r="AS29" s="33">
        <v>12</v>
      </c>
      <c r="AT29" s="28">
        <v>8.6473230000000019</v>
      </c>
      <c r="AU29" s="18">
        <f t="shared" si="16"/>
        <v>0.23948763063644862</v>
      </c>
      <c r="AV29" s="35">
        <v>0.84502600000000005</v>
      </c>
      <c r="AW29" s="33">
        <v>11</v>
      </c>
      <c r="AX29" s="28">
        <v>2.61897</v>
      </c>
      <c r="AY29" s="18">
        <f t="shared" si="17"/>
        <v>0.32265585325528739</v>
      </c>
      <c r="AZ29" s="10">
        <v>3.3977859999999991</v>
      </c>
      <c r="BA29" s="33">
        <v>18</v>
      </c>
      <c r="BB29" s="28">
        <v>4.1773070000000008</v>
      </c>
      <c r="BC29" s="18">
        <f t="shared" si="18"/>
        <v>0.44854710034583062</v>
      </c>
      <c r="BD29" s="28">
        <v>2.6693350000000011</v>
      </c>
      <c r="BE29" s="33">
        <v>22</v>
      </c>
      <c r="BF29" s="28">
        <v>5.5630829999999998</v>
      </c>
      <c r="BG29" s="13">
        <f t="shared" si="19"/>
        <v>0.47983015892446712</v>
      </c>
      <c r="BH29" s="10">
        <f t="shared" si="20"/>
        <v>6.1208539999999996</v>
      </c>
      <c r="BI29" s="6">
        <f t="shared" si="21"/>
        <v>30</v>
      </c>
      <c r="BJ29" s="6">
        <f t="shared" si="22"/>
        <v>12.824630000000003</v>
      </c>
      <c r="BK29" s="18">
        <f t="shared" si="23"/>
        <v>0.32307720404503781</v>
      </c>
      <c r="BL29" s="10">
        <f t="shared" si="24"/>
        <v>3.514361000000001</v>
      </c>
      <c r="BM29" s="17">
        <f t="shared" si="25"/>
        <v>33</v>
      </c>
      <c r="BN29" s="7">
        <f t="shared" si="26"/>
        <v>8.1820529999999998</v>
      </c>
      <c r="BO29" s="18">
        <f t="shared" si="27"/>
        <v>0.42952068386748427</v>
      </c>
      <c r="BP29" s="10">
        <v>1.8367950000000024</v>
      </c>
      <c r="BQ29" s="33">
        <v>344</v>
      </c>
      <c r="BR29" s="28">
        <v>9.6367730000000229</v>
      </c>
      <c r="BS29" s="18">
        <f t="shared" si="28"/>
        <v>0.16008925906919264</v>
      </c>
      <c r="BT29" s="35">
        <v>1.87788</v>
      </c>
      <c r="BU29" s="33">
        <v>404</v>
      </c>
      <c r="BV29" s="28">
        <v>15.918421</v>
      </c>
      <c r="BW29" s="18">
        <f t="shared" si="29"/>
        <v>0.1179689869994015</v>
      </c>
      <c r="BX29" s="10">
        <v>0.84600900000000001</v>
      </c>
      <c r="BY29" s="33">
        <v>8</v>
      </c>
      <c r="BZ29" s="28">
        <v>9.5058920000000011</v>
      </c>
      <c r="CA29" s="18">
        <f t="shared" si="30"/>
        <v>8.1724989448797844E-2</v>
      </c>
      <c r="CB29" s="28">
        <v>0.38298200000000004</v>
      </c>
      <c r="CC29" s="33">
        <v>4</v>
      </c>
      <c r="CD29" s="28">
        <v>3.4553099999999999</v>
      </c>
      <c r="CE29" s="18">
        <f t="shared" si="31"/>
        <v>0.11083868017630837</v>
      </c>
      <c r="CF29" s="10">
        <v>1.9025E-2</v>
      </c>
      <c r="CG29" s="33">
        <v>2</v>
      </c>
      <c r="CH29" s="28">
        <v>3.3088880000000005</v>
      </c>
      <c r="CI29" s="18">
        <f t="shared" si="32"/>
        <v>5.7167960821091169E-3</v>
      </c>
      <c r="CJ29" s="35">
        <v>4.4731E-2</v>
      </c>
      <c r="CK29" s="33">
        <v>1</v>
      </c>
      <c r="CL29" s="28">
        <v>2.4987940000000002</v>
      </c>
      <c r="CM29" s="18">
        <f t="shared" si="33"/>
        <v>1.7901035459505665E-2</v>
      </c>
      <c r="CN29" s="10">
        <f t="shared" si="34"/>
        <v>0.86503399999999997</v>
      </c>
      <c r="CO29" s="17">
        <f t="shared" si="35"/>
        <v>10</v>
      </c>
      <c r="CP29" s="6">
        <f t="shared" si="36"/>
        <v>12.814780000000003</v>
      </c>
      <c r="CQ29" s="18">
        <f t="shared" si="37"/>
        <v>6.3234339297303294E-2</v>
      </c>
      <c r="CR29" s="10">
        <f t="shared" si="38"/>
        <v>0.42771300000000007</v>
      </c>
      <c r="CS29" s="17">
        <f t="shared" si="39"/>
        <v>5</v>
      </c>
      <c r="CT29" s="7">
        <f t="shared" si="40"/>
        <v>5.9541040000000001</v>
      </c>
      <c r="CU29" s="18">
        <f t="shared" si="41"/>
        <v>7.1834989781837888E-2</v>
      </c>
      <c r="CV29" s="1"/>
    </row>
    <row r="30" spans="2:100" s="30" customFormat="1" ht="14.45" x14ac:dyDescent="0.3">
      <c r="B30" s="9">
        <v>2012</v>
      </c>
      <c r="C30" s="1" t="s">
        <v>12</v>
      </c>
      <c r="D30" s="10">
        <v>0.20860399999999993</v>
      </c>
      <c r="E30" s="33">
        <v>53</v>
      </c>
      <c r="F30" s="28">
        <v>4.0599879999999997</v>
      </c>
      <c r="G30" s="18">
        <f t="shared" si="0"/>
        <v>4.8869510133552216E-2</v>
      </c>
      <c r="H30" s="35">
        <v>0.34408099999999997</v>
      </c>
      <c r="I30" s="33">
        <v>65</v>
      </c>
      <c r="J30" s="28">
        <v>4.664587</v>
      </c>
      <c r="K30" s="18">
        <f t="shared" si="1"/>
        <v>7.3764515486580043E-2</v>
      </c>
      <c r="L30" s="10">
        <v>0.17200500000000002</v>
      </c>
      <c r="M30" s="33">
        <v>7</v>
      </c>
      <c r="N30" s="28">
        <v>2.07613</v>
      </c>
      <c r="O30" s="18">
        <f t="shared" si="2"/>
        <v>7.6510085026032695E-2</v>
      </c>
      <c r="P30" s="35">
        <v>3.9688000000000001E-2</v>
      </c>
      <c r="Q30" s="33">
        <v>2</v>
      </c>
      <c r="R30" s="28">
        <v>0.191412</v>
      </c>
      <c r="S30" s="18">
        <f t="shared" si="3"/>
        <v>0.20734332225774768</v>
      </c>
      <c r="T30" s="10">
        <v>0</v>
      </c>
      <c r="U30" s="6"/>
      <c r="V30" s="28">
        <v>4.6139209999999995</v>
      </c>
      <c r="W30" s="18">
        <f t="shared" si="4"/>
        <v>0</v>
      </c>
      <c r="X30" s="35">
        <v>4.8426999999999998E-2</v>
      </c>
      <c r="Y30" s="33">
        <v>1</v>
      </c>
      <c r="Z30" s="28">
        <v>1.4788790000000001</v>
      </c>
      <c r="AA30" s="18">
        <f t="shared" si="5"/>
        <v>3.2745748637988639E-2</v>
      </c>
      <c r="AB30" s="10">
        <f t="shared" si="6"/>
        <v>0.17200500000000002</v>
      </c>
      <c r="AC30" s="6">
        <f t="shared" si="7"/>
        <v>7</v>
      </c>
      <c r="AD30" s="6">
        <f t="shared" si="8"/>
        <v>6.6900509999999995</v>
      </c>
      <c r="AE30" s="18">
        <f t="shared" si="9"/>
        <v>2.5066102637460261E-2</v>
      </c>
      <c r="AF30" s="10">
        <f t="shared" si="10"/>
        <v>8.8114999999999999E-2</v>
      </c>
      <c r="AG30" s="17">
        <f t="shared" si="11"/>
        <v>3</v>
      </c>
      <c r="AH30" s="7">
        <f t="shared" si="12"/>
        <v>1.670291</v>
      </c>
      <c r="AI30" s="18">
        <f t="shared" si="13"/>
        <v>5.275428054153438E-2</v>
      </c>
      <c r="AJ30" s="10">
        <v>2.8987590000000014</v>
      </c>
      <c r="AK30" s="33">
        <v>456</v>
      </c>
      <c r="AL30" s="28">
        <v>14.907219999999983</v>
      </c>
      <c r="AM30" s="18">
        <f t="shared" si="14"/>
        <v>0.16279694590227273</v>
      </c>
      <c r="AN30" s="28">
        <v>3.425033</v>
      </c>
      <c r="AO30" s="33">
        <v>644</v>
      </c>
      <c r="AP30" s="28">
        <v>20.208383000000001</v>
      </c>
      <c r="AQ30" s="18">
        <f t="shared" si="15"/>
        <v>0.16948575252161441</v>
      </c>
      <c r="AR30" s="10">
        <v>1.7847639999999998</v>
      </c>
      <c r="AS30" s="33">
        <v>54</v>
      </c>
      <c r="AT30" s="28">
        <v>8.0012860000000003</v>
      </c>
      <c r="AU30" s="18">
        <f t="shared" si="16"/>
        <v>0.18237838555903554</v>
      </c>
      <c r="AV30" s="35">
        <v>0.145981</v>
      </c>
      <c r="AW30" s="33">
        <v>9</v>
      </c>
      <c r="AX30" s="28">
        <v>2.6244529999999999</v>
      </c>
      <c r="AY30" s="18">
        <f t="shared" si="17"/>
        <v>5.5623400380955576E-2</v>
      </c>
      <c r="AZ30" s="10">
        <v>3.5645690000000005</v>
      </c>
      <c r="BA30" s="33">
        <v>12</v>
      </c>
      <c r="BB30" s="28">
        <v>21.080807000000004</v>
      </c>
      <c r="BC30" s="18">
        <f t="shared" si="18"/>
        <v>0.14463439308047074</v>
      </c>
      <c r="BD30" s="28">
        <v>6.0092E-2</v>
      </c>
      <c r="BE30" s="33">
        <v>1</v>
      </c>
      <c r="BF30" s="28">
        <v>5.6917140000000002</v>
      </c>
      <c r="BG30" s="13">
        <f t="shared" si="19"/>
        <v>1.0557803853109976E-2</v>
      </c>
      <c r="BH30" s="10">
        <f t="shared" si="20"/>
        <v>5.3493330000000006</v>
      </c>
      <c r="BI30" s="6">
        <f t="shared" si="21"/>
        <v>66</v>
      </c>
      <c r="BJ30" s="6">
        <f t="shared" si="22"/>
        <v>29.082093000000004</v>
      </c>
      <c r="BK30" s="18">
        <f t="shared" si="23"/>
        <v>0.15536193592446623</v>
      </c>
      <c r="BL30" s="10">
        <f t="shared" si="24"/>
        <v>0.20607300000000001</v>
      </c>
      <c r="BM30" s="17">
        <f t="shared" si="25"/>
        <v>10</v>
      </c>
      <c r="BN30" s="7">
        <f t="shared" si="26"/>
        <v>8.3161670000000001</v>
      </c>
      <c r="BO30" s="18">
        <f t="shared" si="27"/>
        <v>2.4779805407948156E-2</v>
      </c>
      <c r="BP30" s="10">
        <v>1.2689800000000004</v>
      </c>
      <c r="BQ30" s="33">
        <v>176</v>
      </c>
      <c r="BR30" s="28">
        <v>14.732620000000013</v>
      </c>
      <c r="BS30" s="18">
        <f t="shared" si="28"/>
        <v>7.9303319668033154E-2</v>
      </c>
      <c r="BT30" s="35">
        <v>1.213341</v>
      </c>
      <c r="BU30" s="33">
        <v>330</v>
      </c>
      <c r="BV30" s="28">
        <v>11.235746000000001</v>
      </c>
      <c r="BW30" s="18">
        <f t="shared" si="29"/>
        <v>0.1079893582499996</v>
      </c>
      <c r="BX30" s="10">
        <v>3.3263459999999996</v>
      </c>
      <c r="BY30" s="33">
        <v>31</v>
      </c>
      <c r="BZ30" s="28">
        <v>7.144470000000001</v>
      </c>
      <c r="CA30" s="18">
        <f t="shared" si="30"/>
        <v>0.31767781995214117</v>
      </c>
      <c r="CB30" s="28">
        <v>6.2082670000000002</v>
      </c>
      <c r="CC30" s="33">
        <v>40</v>
      </c>
      <c r="CD30" s="28">
        <v>41.954844999999999</v>
      </c>
      <c r="CE30" s="18">
        <f t="shared" si="31"/>
        <v>0.14797497166298673</v>
      </c>
      <c r="CF30" s="10">
        <v>3.3391440000000001</v>
      </c>
      <c r="CG30" s="33">
        <v>22</v>
      </c>
      <c r="CH30" s="28">
        <v>14.162714000000003</v>
      </c>
      <c r="CI30" s="18">
        <f t="shared" si="32"/>
        <v>0.19078797233985098</v>
      </c>
      <c r="CJ30" s="35">
        <v>9.0683679999999995</v>
      </c>
      <c r="CK30" s="33">
        <v>31</v>
      </c>
      <c r="CL30" s="28">
        <v>53.184092999999997</v>
      </c>
      <c r="CM30" s="18">
        <f t="shared" si="33"/>
        <v>0.17050902795315134</v>
      </c>
      <c r="CN30" s="10">
        <f t="shared" si="34"/>
        <v>6.6654900000000001</v>
      </c>
      <c r="CO30" s="17">
        <f t="shared" si="35"/>
        <v>53</v>
      </c>
      <c r="CP30" s="6">
        <f t="shared" si="36"/>
        <v>21.307184000000003</v>
      </c>
      <c r="CQ30" s="18">
        <f t="shared" si="37"/>
        <v>0.23828576417113354</v>
      </c>
      <c r="CR30" s="10">
        <f t="shared" si="38"/>
        <v>15.276634999999999</v>
      </c>
      <c r="CS30" s="17">
        <f t="shared" si="39"/>
        <v>71</v>
      </c>
      <c r="CT30" s="7">
        <f t="shared" si="40"/>
        <v>95.138937999999996</v>
      </c>
      <c r="CU30" s="18">
        <f t="shared" si="41"/>
        <v>0.16057184703911662</v>
      </c>
      <c r="CV30" s="1"/>
    </row>
    <row r="31" spans="2:100" s="30" customFormat="1" ht="14.45" x14ac:dyDescent="0.3">
      <c r="B31" s="9">
        <v>2012</v>
      </c>
      <c r="C31" s="1" t="s">
        <v>13</v>
      </c>
      <c r="D31" s="10">
        <v>0.21631999999999993</v>
      </c>
      <c r="E31" s="33">
        <v>42</v>
      </c>
      <c r="F31" s="28">
        <v>4.1199420000000027</v>
      </c>
      <c r="G31" s="18">
        <f t="shared" si="0"/>
        <v>4.9886284546459561E-2</v>
      </c>
      <c r="H31" s="35">
        <v>0.26900500000000005</v>
      </c>
      <c r="I31" s="33">
        <v>55</v>
      </c>
      <c r="J31" s="28">
        <v>4.8044269999999996</v>
      </c>
      <c r="K31" s="18">
        <f t="shared" si="1"/>
        <v>5.5991068237689963E-2</v>
      </c>
      <c r="L31" s="10">
        <v>9.4830000000000001E-3</v>
      </c>
      <c r="M31" s="33">
        <v>1</v>
      </c>
      <c r="N31" s="28">
        <v>2.0886300000000002</v>
      </c>
      <c r="O31" s="18">
        <f t="shared" si="2"/>
        <v>4.5197756269562215E-3</v>
      </c>
      <c r="P31" s="10"/>
      <c r="Q31" s="6"/>
      <c r="R31" s="28">
        <v>7.3550000000000004E-2</v>
      </c>
      <c r="S31" s="18">
        <f t="shared" si="3"/>
        <v>0</v>
      </c>
      <c r="T31" s="10">
        <v>0.10428</v>
      </c>
      <c r="U31" s="33">
        <v>1</v>
      </c>
      <c r="V31" s="28">
        <v>1.970855</v>
      </c>
      <c r="W31" s="18">
        <f t="shared" si="4"/>
        <v>5.0252152269611376E-2</v>
      </c>
      <c r="X31" s="10"/>
      <c r="Y31" s="6"/>
      <c r="Z31" s="28">
        <v>0.96801199999999998</v>
      </c>
      <c r="AA31" s="18">
        <f t="shared" si="5"/>
        <v>0</v>
      </c>
      <c r="AB31" s="10">
        <f t="shared" si="6"/>
        <v>0.113763</v>
      </c>
      <c r="AC31" s="6">
        <f t="shared" si="7"/>
        <v>2</v>
      </c>
      <c r="AD31" s="6">
        <f t="shared" si="8"/>
        <v>4.0594850000000005</v>
      </c>
      <c r="AE31" s="18">
        <f t="shared" si="9"/>
        <v>2.7260062186575063E-2</v>
      </c>
      <c r="AF31" s="10">
        <f t="shared" si="10"/>
        <v>0</v>
      </c>
      <c r="AG31" s="17"/>
      <c r="AH31" s="7">
        <f t="shared" si="12"/>
        <v>1.0415619999999999</v>
      </c>
      <c r="AI31" s="18">
        <f t="shared" si="13"/>
        <v>0</v>
      </c>
      <c r="AJ31" s="10">
        <v>1.1049230000000005</v>
      </c>
      <c r="AK31" s="33">
        <v>232</v>
      </c>
      <c r="AL31" s="28">
        <v>11.698644000000012</v>
      </c>
      <c r="AM31" s="18">
        <f t="shared" si="14"/>
        <v>8.6298060532662452E-2</v>
      </c>
      <c r="AN31" s="28">
        <v>2.3984529999999999</v>
      </c>
      <c r="AO31" s="33">
        <v>463</v>
      </c>
      <c r="AP31" s="28">
        <v>16.408396</v>
      </c>
      <c r="AQ31" s="18">
        <f t="shared" si="15"/>
        <v>0.14617230105855564</v>
      </c>
      <c r="AR31" s="10">
        <v>1.4342980000000001</v>
      </c>
      <c r="AS31" s="33">
        <v>11</v>
      </c>
      <c r="AT31" s="28">
        <v>6.2975610000000009</v>
      </c>
      <c r="AU31" s="18">
        <f t="shared" si="16"/>
        <v>0.1855049348416726</v>
      </c>
      <c r="AV31" s="35">
        <v>0.93485399999999996</v>
      </c>
      <c r="AW31" s="33">
        <v>8</v>
      </c>
      <c r="AX31" s="28">
        <v>3.3547389999999999</v>
      </c>
      <c r="AY31" s="18">
        <f t="shared" si="17"/>
        <v>0.27866668614160445</v>
      </c>
      <c r="AZ31" s="10">
        <v>1.5263090000000001</v>
      </c>
      <c r="BA31" s="33">
        <v>5</v>
      </c>
      <c r="BB31" s="28">
        <v>17.075713999999998</v>
      </c>
      <c r="BC31" s="18">
        <f t="shared" si="18"/>
        <v>8.2050699539507083E-2</v>
      </c>
      <c r="BD31" s="28">
        <v>0.31196499999999999</v>
      </c>
      <c r="BE31" s="33">
        <v>2</v>
      </c>
      <c r="BF31" s="28">
        <v>7.4610839999999996</v>
      </c>
      <c r="BG31" s="13">
        <f t="shared" si="19"/>
        <v>4.1812288938175741E-2</v>
      </c>
      <c r="BH31" s="10">
        <f t="shared" si="20"/>
        <v>2.9606070000000004</v>
      </c>
      <c r="BI31" s="6">
        <f t="shared" si="21"/>
        <v>16</v>
      </c>
      <c r="BJ31" s="6">
        <f t="shared" si="22"/>
        <v>23.373275</v>
      </c>
      <c r="BK31" s="18">
        <f t="shared" si="23"/>
        <v>0.11242577148329291</v>
      </c>
      <c r="BL31" s="10">
        <f t="shared" si="24"/>
        <v>1.2468189999999999</v>
      </c>
      <c r="BM31" s="17">
        <f t="shared" si="25"/>
        <v>10</v>
      </c>
      <c r="BN31" s="7">
        <f t="shared" si="26"/>
        <v>10.815823</v>
      </c>
      <c r="BO31" s="18">
        <f t="shared" si="27"/>
        <v>0.11527731176813821</v>
      </c>
      <c r="BP31" s="10">
        <v>0.83630300000000046</v>
      </c>
      <c r="BQ31" s="33">
        <v>199</v>
      </c>
      <c r="BR31" s="28">
        <v>10.781556999999991</v>
      </c>
      <c r="BS31" s="18">
        <f t="shared" si="28"/>
        <v>7.1984255275928707E-2</v>
      </c>
      <c r="BT31" s="35">
        <v>1.2739130000000001</v>
      </c>
      <c r="BU31" s="33">
        <v>330</v>
      </c>
      <c r="BV31" s="28">
        <v>17.291702000000001</v>
      </c>
      <c r="BW31" s="18">
        <f t="shared" si="29"/>
        <v>7.3671926569171736E-2</v>
      </c>
      <c r="BX31" s="10">
        <v>1.0919949999999998</v>
      </c>
      <c r="BY31" s="33">
        <v>10</v>
      </c>
      <c r="BZ31" s="28">
        <v>15.116177000000002</v>
      </c>
      <c r="CA31" s="18">
        <f t="shared" si="30"/>
        <v>6.7373112772988825E-2</v>
      </c>
      <c r="CB31" s="28">
        <v>0.17521500000000001</v>
      </c>
      <c r="CC31" s="33">
        <v>8</v>
      </c>
      <c r="CD31" s="28">
        <v>6.7970079999999999</v>
      </c>
      <c r="CE31" s="18">
        <f t="shared" si="31"/>
        <v>2.5778254196552369E-2</v>
      </c>
      <c r="CF31" s="10">
        <v>1.5063409999999999</v>
      </c>
      <c r="CG31" s="33">
        <v>8</v>
      </c>
      <c r="CH31" s="28">
        <v>35.535126999999981</v>
      </c>
      <c r="CI31" s="18">
        <f t="shared" si="32"/>
        <v>4.0666341841527467E-2</v>
      </c>
      <c r="CJ31" s="35">
        <v>3.1350720000000001</v>
      </c>
      <c r="CK31" s="33">
        <v>12</v>
      </c>
      <c r="CL31" s="28">
        <v>27.653728000000001</v>
      </c>
      <c r="CM31" s="18">
        <f t="shared" si="33"/>
        <v>0.11336887380970841</v>
      </c>
      <c r="CN31" s="10">
        <f t="shared" si="34"/>
        <v>2.5983359999999998</v>
      </c>
      <c r="CO31" s="17">
        <f t="shared" si="35"/>
        <v>18</v>
      </c>
      <c r="CP31" s="6">
        <f t="shared" si="36"/>
        <v>50.651303999999982</v>
      </c>
      <c r="CQ31" s="18">
        <f t="shared" si="37"/>
        <v>4.8795372137727139E-2</v>
      </c>
      <c r="CR31" s="10">
        <f t="shared" si="38"/>
        <v>3.3102870000000002</v>
      </c>
      <c r="CS31" s="17">
        <f t="shared" si="39"/>
        <v>20</v>
      </c>
      <c r="CT31" s="7">
        <f t="shared" si="40"/>
        <v>34.450735999999999</v>
      </c>
      <c r="CU31" s="18">
        <f t="shared" si="41"/>
        <v>9.6087555284740514E-2</v>
      </c>
      <c r="CV31" s="1"/>
    </row>
    <row r="32" spans="2:100" s="30" customFormat="1" thickBot="1" x14ac:dyDescent="0.35">
      <c r="B32" s="9">
        <v>2012</v>
      </c>
      <c r="C32" s="1" t="s">
        <v>14</v>
      </c>
      <c r="D32" s="10">
        <v>0.37877399999999994</v>
      </c>
      <c r="E32" s="33">
        <v>81</v>
      </c>
      <c r="F32" s="28">
        <v>3.8768409999999989</v>
      </c>
      <c r="G32" s="18">
        <f t="shared" si="0"/>
        <v>8.9005701878576898E-2</v>
      </c>
      <c r="H32" s="35">
        <v>0.30744999999999989</v>
      </c>
      <c r="I32" s="33">
        <v>46</v>
      </c>
      <c r="J32" s="28">
        <v>6.5952080000000004</v>
      </c>
      <c r="K32" s="18">
        <f t="shared" si="1"/>
        <v>4.6617180231465008E-2</v>
      </c>
      <c r="L32" s="10">
        <v>0</v>
      </c>
      <c r="M32" s="6"/>
      <c r="N32" s="28">
        <v>0.589839</v>
      </c>
      <c r="O32" s="18">
        <f t="shared" si="2"/>
        <v>0</v>
      </c>
      <c r="P32" s="35">
        <v>2.5308000000000001E-2</v>
      </c>
      <c r="Q32" s="33">
        <v>1</v>
      </c>
      <c r="R32" s="28">
        <v>0.19337499999999999</v>
      </c>
      <c r="S32" s="18">
        <f t="shared" si="3"/>
        <v>0.13087524240465417</v>
      </c>
      <c r="T32" s="10">
        <v>0.47076000000000001</v>
      </c>
      <c r="U32" s="33">
        <v>3</v>
      </c>
      <c r="V32" s="28">
        <v>1.0960890000000001</v>
      </c>
      <c r="W32" s="18">
        <f t="shared" si="4"/>
        <v>0.30045013910083229</v>
      </c>
      <c r="X32" s="10"/>
      <c r="Y32" s="6"/>
      <c r="Z32" s="28">
        <v>0.235373</v>
      </c>
      <c r="AA32" s="18">
        <f t="shared" si="5"/>
        <v>0</v>
      </c>
      <c r="AB32" s="10">
        <f t="shared" si="6"/>
        <v>0.47076000000000001</v>
      </c>
      <c r="AC32" s="6">
        <f t="shared" si="7"/>
        <v>3</v>
      </c>
      <c r="AD32" s="6">
        <f t="shared" si="8"/>
        <v>1.6859280000000001</v>
      </c>
      <c r="AE32" s="18">
        <f t="shared" si="9"/>
        <v>0.21827913912443525</v>
      </c>
      <c r="AF32" s="10">
        <f t="shared" si="10"/>
        <v>2.5308000000000001E-2</v>
      </c>
      <c r="AG32" s="17">
        <f t="shared" si="11"/>
        <v>1</v>
      </c>
      <c r="AH32" s="7">
        <f t="shared" si="12"/>
        <v>0.42874800000000002</v>
      </c>
      <c r="AI32" s="18">
        <f t="shared" si="13"/>
        <v>5.9027680595594614E-2</v>
      </c>
      <c r="AJ32" s="10">
        <v>2.096886</v>
      </c>
      <c r="AK32" s="33">
        <v>397</v>
      </c>
      <c r="AL32" s="28">
        <v>16.144230000000018</v>
      </c>
      <c r="AM32" s="18">
        <f t="shared" si="14"/>
        <v>0.11495382190431758</v>
      </c>
      <c r="AN32" s="28">
        <v>2.3692739999999999</v>
      </c>
      <c r="AO32" s="33">
        <v>466</v>
      </c>
      <c r="AP32" s="28">
        <v>19.962126999999999</v>
      </c>
      <c r="AQ32" s="18">
        <f t="shared" si="15"/>
        <v>0.11868845439165876</v>
      </c>
      <c r="AR32" s="10">
        <v>0.57488699999999993</v>
      </c>
      <c r="AS32" s="33">
        <v>13</v>
      </c>
      <c r="AT32" s="28">
        <v>3.8613219999999999</v>
      </c>
      <c r="AU32" s="18">
        <f t="shared" si="16"/>
        <v>0.1295897014770945</v>
      </c>
      <c r="AV32" s="35">
        <v>0.117422</v>
      </c>
      <c r="AW32" s="33">
        <v>5</v>
      </c>
      <c r="AX32" s="28">
        <v>5.8045410000000004</v>
      </c>
      <c r="AY32" s="18">
        <f t="shared" si="17"/>
        <v>2.0229334240209517E-2</v>
      </c>
      <c r="AZ32" s="10">
        <v>2.1717339999999998</v>
      </c>
      <c r="BA32" s="33">
        <v>10</v>
      </c>
      <c r="BB32" s="28">
        <v>10.912089999999997</v>
      </c>
      <c r="BC32" s="18">
        <f t="shared" si="18"/>
        <v>0.16598618263284498</v>
      </c>
      <c r="BD32" s="28">
        <v>0.695245</v>
      </c>
      <c r="BE32" s="33">
        <v>3</v>
      </c>
      <c r="BF32" s="28">
        <v>6.7205149999999998</v>
      </c>
      <c r="BG32" s="13">
        <f t="shared" si="19"/>
        <v>0.10345114920508325</v>
      </c>
      <c r="BH32" s="10">
        <f t="shared" si="20"/>
        <v>2.7466209999999998</v>
      </c>
      <c r="BI32" s="6">
        <f t="shared" si="21"/>
        <v>23</v>
      </c>
      <c r="BJ32" s="6">
        <f t="shared" si="22"/>
        <v>14.773411999999997</v>
      </c>
      <c r="BK32" s="18">
        <f t="shared" si="23"/>
        <v>0.15677030973628875</v>
      </c>
      <c r="BL32" s="10">
        <f t="shared" si="24"/>
        <v>0.81266700000000003</v>
      </c>
      <c r="BM32" s="17">
        <f t="shared" si="25"/>
        <v>8</v>
      </c>
      <c r="BN32" s="7">
        <f t="shared" si="26"/>
        <v>12.525055999999999</v>
      </c>
      <c r="BO32" s="18">
        <f t="shared" si="27"/>
        <v>6.4883302717369098E-2</v>
      </c>
      <c r="BP32" s="10">
        <v>0.6942569999999999</v>
      </c>
      <c r="BQ32" s="33">
        <v>168</v>
      </c>
      <c r="BR32" s="28">
        <v>13.92737499999998</v>
      </c>
      <c r="BS32" s="18">
        <f t="shared" si="28"/>
        <v>4.7481498645294919E-2</v>
      </c>
      <c r="BT32" s="35">
        <v>1.531245</v>
      </c>
      <c r="BU32" s="33">
        <v>386</v>
      </c>
      <c r="BV32" s="28">
        <v>19.946693</v>
      </c>
      <c r="BW32" s="18">
        <f t="shared" si="29"/>
        <v>7.6766860551771662E-2</v>
      </c>
      <c r="BX32" s="10">
        <v>1.3592999999999999E-2</v>
      </c>
      <c r="BY32" s="33">
        <v>3</v>
      </c>
      <c r="BZ32" s="28">
        <v>10.238712999999997</v>
      </c>
      <c r="CA32" s="18">
        <f t="shared" si="30"/>
        <v>1.3258480579881251E-3</v>
      </c>
      <c r="CB32" s="28">
        <v>8.4679000000000004E-2</v>
      </c>
      <c r="CC32" s="33">
        <v>4</v>
      </c>
      <c r="CD32" s="28">
        <v>8.4272639999999992</v>
      </c>
      <c r="CE32" s="18">
        <f t="shared" si="31"/>
        <v>1.0048219683161701E-2</v>
      </c>
      <c r="CF32" s="10">
        <v>0</v>
      </c>
      <c r="CG32" s="32"/>
      <c r="CH32" s="28">
        <v>11.758650999999999</v>
      </c>
      <c r="CI32" s="18">
        <f t="shared" si="32"/>
        <v>0</v>
      </c>
      <c r="CJ32" s="35">
        <v>1.55881</v>
      </c>
      <c r="CK32" s="33">
        <v>16</v>
      </c>
      <c r="CL32" s="28">
        <v>9.6062100000000008</v>
      </c>
      <c r="CM32" s="18">
        <f t="shared" si="33"/>
        <v>0.16227107256660014</v>
      </c>
      <c r="CN32" s="10">
        <f t="shared" si="34"/>
        <v>1.3592999999999999E-2</v>
      </c>
      <c r="CO32" s="17">
        <f t="shared" si="35"/>
        <v>3</v>
      </c>
      <c r="CP32" s="6">
        <f t="shared" si="36"/>
        <v>21.997363999999997</v>
      </c>
      <c r="CQ32" s="18">
        <f t="shared" si="37"/>
        <v>6.1755606537235077E-4</v>
      </c>
      <c r="CR32" s="10">
        <f t="shared" si="38"/>
        <v>1.643489</v>
      </c>
      <c r="CS32" s="17">
        <f t="shared" si="39"/>
        <v>20</v>
      </c>
      <c r="CT32" s="7">
        <f t="shared" si="40"/>
        <v>18.033473999999998</v>
      </c>
      <c r="CU32" s="18">
        <f t="shared" si="41"/>
        <v>9.1135462862008743E-2</v>
      </c>
      <c r="CV32" s="1"/>
    </row>
    <row r="33" spans="1:101" s="30" customFormat="1" thickBot="1" x14ac:dyDescent="0.35">
      <c r="B33" s="9">
        <v>2012</v>
      </c>
      <c r="C33" s="1" t="s">
        <v>15</v>
      </c>
      <c r="D33" s="10">
        <v>0.26380999999999999</v>
      </c>
      <c r="E33" s="33">
        <v>65</v>
      </c>
      <c r="F33" s="28">
        <v>1.4180999999999997</v>
      </c>
      <c r="G33" s="18">
        <f t="shared" si="0"/>
        <v>0.15685143675939855</v>
      </c>
      <c r="H33" s="35">
        <v>0.353348</v>
      </c>
      <c r="I33" s="33">
        <v>67</v>
      </c>
      <c r="J33" s="28">
        <v>7.7243779999999997</v>
      </c>
      <c r="K33" s="18">
        <f t="shared" si="1"/>
        <v>4.5744524672407277E-2</v>
      </c>
      <c r="L33" s="10">
        <v>2.5308000000000001E-2</v>
      </c>
      <c r="M33" s="33">
        <v>1</v>
      </c>
      <c r="N33" s="28">
        <v>0.36685100000000004</v>
      </c>
      <c r="O33" s="18">
        <f t="shared" si="2"/>
        <v>6.4535048283986846E-2</v>
      </c>
      <c r="P33" s="35">
        <v>1.016219</v>
      </c>
      <c r="Q33" s="33">
        <v>3</v>
      </c>
      <c r="R33" s="28">
        <v>1.618233</v>
      </c>
      <c r="S33" s="18">
        <f t="shared" si="3"/>
        <v>0.62798064308415413</v>
      </c>
      <c r="T33" s="10">
        <v>4.8426999999999998E-2</v>
      </c>
      <c r="U33" s="33">
        <v>1</v>
      </c>
      <c r="V33" s="28">
        <v>0.37934199999999996</v>
      </c>
      <c r="W33" s="18">
        <f t="shared" si="4"/>
        <v>0.113208297001419</v>
      </c>
      <c r="X33" s="35">
        <v>0.42548599999999998</v>
      </c>
      <c r="Y33" s="33">
        <v>2</v>
      </c>
      <c r="Z33" s="28">
        <v>4.2924850000000001</v>
      </c>
      <c r="AA33" s="18">
        <f t="shared" si="5"/>
        <v>9.9123468107634616E-2</v>
      </c>
      <c r="AB33" s="10">
        <f t="shared" si="6"/>
        <v>7.3734999999999995E-2</v>
      </c>
      <c r="AC33" s="6">
        <f t="shared" si="7"/>
        <v>2</v>
      </c>
      <c r="AD33" s="6">
        <f t="shared" si="8"/>
        <v>0.746193</v>
      </c>
      <c r="AE33" s="18">
        <f t="shared" si="9"/>
        <v>8.992862787952112E-2</v>
      </c>
      <c r="AF33" s="10">
        <f t="shared" si="10"/>
        <v>1.441705</v>
      </c>
      <c r="AG33" s="17">
        <f t="shared" si="11"/>
        <v>5</v>
      </c>
      <c r="AH33" s="7">
        <f t="shared" si="12"/>
        <v>5.9107180000000001</v>
      </c>
      <c r="AI33" s="18">
        <f t="shared" si="13"/>
        <v>0.24391368358294205</v>
      </c>
      <c r="AJ33" s="10">
        <v>3.1145849999999964</v>
      </c>
      <c r="AK33" s="33">
        <v>619</v>
      </c>
      <c r="AL33" s="28">
        <v>13.174295000000011</v>
      </c>
      <c r="AM33" s="18">
        <f t="shared" si="14"/>
        <v>0.19120927896822834</v>
      </c>
      <c r="AN33" s="28">
        <v>3.6652550000000002</v>
      </c>
      <c r="AO33" s="33">
        <v>655</v>
      </c>
      <c r="AP33" s="28">
        <v>25.366688</v>
      </c>
      <c r="AQ33" s="18">
        <f t="shared" si="15"/>
        <v>0.14449087716930173</v>
      </c>
      <c r="AR33" s="10">
        <v>0.33202599999999999</v>
      </c>
      <c r="AS33" s="33">
        <v>2</v>
      </c>
      <c r="AT33" s="28">
        <v>4.4398680000000006</v>
      </c>
      <c r="AU33" s="18">
        <f t="shared" si="16"/>
        <v>6.9579500299042682E-2</v>
      </c>
      <c r="AV33" s="35">
        <v>1.3123560000000001</v>
      </c>
      <c r="AW33" s="33">
        <v>9</v>
      </c>
      <c r="AX33" s="28">
        <v>6.7567649999999997</v>
      </c>
      <c r="AY33" s="18">
        <f t="shared" si="17"/>
        <v>0.19422845104128975</v>
      </c>
      <c r="AZ33" s="10">
        <v>0.23137199999999999</v>
      </c>
      <c r="BA33" s="33">
        <v>4</v>
      </c>
      <c r="BB33" s="28">
        <v>21.783172000000004</v>
      </c>
      <c r="BC33" s="18">
        <f t="shared" si="18"/>
        <v>1.0509961051203238E-2</v>
      </c>
      <c r="BD33" s="28">
        <v>2.2012679999999998</v>
      </c>
      <c r="BE33" s="33">
        <v>3</v>
      </c>
      <c r="BF33" s="28">
        <v>14.892626999999999</v>
      </c>
      <c r="BG33" s="13">
        <f t="shared" si="19"/>
        <v>0.14780924816018021</v>
      </c>
      <c r="BH33" s="10">
        <f t="shared" si="20"/>
        <v>0.56339799999999995</v>
      </c>
      <c r="BI33" s="6">
        <f t="shared" si="21"/>
        <v>6</v>
      </c>
      <c r="BJ33" s="6">
        <f t="shared" si="22"/>
        <v>26.223040000000005</v>
      </c>
      <c r="BK33" s="18">
        <f t="shared" si="23"/>
        <v>2.1032957050877755E-2</v>
      </c>
      <c r="BL33" s="10">
        <f t="shared" si="24"/>
        <v>3.5136240000000001</v>
      </c>
      <c r="BM33" s="17">
        <f t="shared" si="25"/>
        <v>12</v>
      </c>
      <c r="BN33" s="7">
        <f t="shared" si="26"/>
        <v>21.649391999999999</v>
      </c>
      <c r="BO33" s="18">
        <f t="shared" si="27"/>
        <v>0.16229665941657856</v>
      </c>
      <c r="BP33" s="10">
        <v>1.4987300000000008</v>
      </c>
      <c r="BQ33" s="33">
        <v>328</v>
      </c>
      <c r="BR33" s="28">
        <v>18.438355999999985</v>
      </c>
      <c r="BS33" s="18">
        <f t="shared" si="28"/>
        <v>7.5172971616815104E-2</v>
      </c>
      <c r="BT33" s="35">
        <v>1.9867900000000001</v>
      </c>
      <c r="BU33" s="33">
        <v>441</v>
      </c>
      <c r="BV33" s="28">
        <v>21.493869</v>
      </c>
      <c r="BW33" s="18">
        <f t="shared" si="29"/>
        <v>9.2435196287834448E-2</v>
      </c>
      <c r="BX33" s="10">
        <v>8.5729E-2</v>
      </c>
      <c r="BY33" s="33">
        <v>1</v>
      </c>
      <c r="BZ33" s="28">
        <v>10.249379999999999</v>
      </c>
      <c r="CA33" s="18">
        <f t="shared" si="30"/>
        <v>8.2949294487363427E-3</v>
      </c>
      <c r="CB33" s="28">
        <v>0.45346399999999998</v>
      </c>
      <c r="CC33" s="33">
        <v>8</v>
      </c>
      <c r="CD33" s="28">
        <v>10.896896999999999</v>
      </c>
      <c r="CE33" s="18">
        <f t="shared" si="31"/>
        <v>4.1614048476369007E-2</v>
      </c>
      <c r="CF33" s="10">
        <v>4.460408000000001</v>
      </c>
      <c r="CG33" s="33">
        <v>26</v>
      </c>
      <c r="CH33" s="28">
        <v>13.021203999999996</v>
      </c>
      <c r="CI33" s="18">
        <f t="shared" si="32"/>
        <v>0.25514855266207725</v>
      </c>
      <c r="CJ33" s="35">
        <v>2.4691000000000001E-2</v>
      </c>
      <c r="CK33" s="33">
        <v>2</v>
      </c>
      <c r="CL33" s="28">
        <v>2.1765469999999998</v>
      </c>
      <c r="CM33" s="18">
        <f t="shared" si="33"/>
        <v>1.134411524308917E-2</v>
      </c>
      <c r="CN33" s="10">
        <f t="shared" si="34"/>
        <v>4.5461370000000008</v>
      </c>
      <c r="CO33" s="17">
        <f t="shared" si="35"/>
        <v>27</v>
      </c>
      <c r="CP33" s="6">
        <f t="shared" si="36"/>
        <v>23.270583999999992</v>
      </c>
      <c r="CQ33" s="18">
        <f t="shared" si="37"/>
        <v>0.16343180779646896</v>
      </c>
      <c r="CR33" s="10">
        <f t="shared" si="38"/>
        <v>0.478155</v>
      </c>
      <c r="CS33" s="17">
        <f t="shared" si="39"/>
        <v>10</v>
      </c>
      <c r="CT33" s="7">
        <f t="shared" si="40"/>
        <v>13.073443999999999</v>
      </c>
      <c r="CU33" s="18">
        <f t="shared" si="41"/>
        <v>3.657452466236135E-2</v>
      </c>
      <c r="CV33" s="1"/>
      <c r="CW33" s="49"/>
    </row>
    <row r="34" spans="1:101" s="30" customFormat="1" ht="14.45" x14ac:dyDescent="0.3">
      <c r="B34" s="9">
        <v>2013</v>
      </c>
      <c r="C34" s="1" t="s">
        <v>12</v>
      </c>
      <c r="D34" s="35">
        <v>0.31436700000000001</v>
      </c>
      <c r="E34" s="33">
        <v>62</v>
      </c>
      <c r="F34" s="28">
        <v>6.1489069999999932</v>
      </c>
      <c r="G34" s="18">
        <f t="shared" si="0"/>
        <v>4.8638971518150144E-2</v>
      </c>
      <c r="H34" s="35">
        <v>0.13401000000000002</v>
      </c>
      <c r="I34" s="33">
        <v>28</v>
      </c>
      <c r="J34" s="28">
        <v>4.0243760000000002</v>
      </c>
      <c r="K34" s="40">
        <f t="shared" si="1"/>
        <v>3.3299572405759308E-2</v>
      </c>
      <c r="L34" s="35">
        <v>1.0185999999999999</v>
      </c>
      <c r="M34" s="33">
        <v>4</v>
      </c>
      <c r="N34" s="28">
        <v>5.8153999999999997E-2</v>
      </c>
      <c r="O34" s="18">
        <f t="shared" si="2"/>
        <v>0.94599137778916997</v>
      </c>
      <c r="P34" s="35"/>
      <c r="Q34" s="32"/>
      <c r="R34" s="28">
        <v>0.53373199999999998</v>
      </c>
      <c r="S34" s="18">
        <f t="shared" si="3"/>
        <v>0</v>
      </c>
      <c r="T34" s="55"/>
      <c r="U34" s="32"/>
      <c r="V34" s="28">
        <v>5.2261259999999989</v>
      </c>
      <c r="W34" s="40">
        <f t="shared" si="4"/>
        <v>0</v>
      </c>
      <c r="X34" s="56">
        <v>0.58904100000000004</v>
      </c>
      <c r="Y34" s="33">
        <v>5</v>
      </c>
      <c r="Z34" s="28">
        <v>0.87682099999999996</v>
      </c>
      <c r="AA34" s="18">
        <f t="shared" si="5"/>
        <v>0.67179161995435788</v>
      </c>
      <c r="AB34" s="35">
        <f t="shared" ref="AB34:AB37" si="42">L34+T34</f>
        <v>1.0185999999999999</v>
      </c>
      <c r="AC34" s="32">
        <f t="shared" ref="AC34:AC37" si="43">M34+U34</f>
        <v>4</v>
      </c>
      <c r="AD34" s="28">
        <f t="shared" ref="AD34:AD37" si="44">N34+V34</f>
        <v>5.284279999999999</v>
      </c>
      <c r="AE34" s="18">
        <f t="shared" si="9"/>
        <v>0.1616086614373112</v>
      </c>
      <c r="AF34" s="35">
        <f t="shared" ref="AF34:AF37" si="45">P34+X34</f>
        <v>0.58904100000000004</v>
      </c>
      <c r="AG34" s="17">
        <f t="shared" si="11"/>
        <v>5</v>
      </c>
      <c r="AH34" s="28">
        <f t="shared" si="12"/>
        <v>1.4105529999999999</v>
      </c>
      <c r="AI34" s="40">
        <f t="shared" si="13"/>
        <v>0.41759579399001673</v>
      </c>
      <c r="AJ34" s="35">
        <v>1.8324820000000006</v>
      </c>
      <c r="AK34" s="33">
        <v>334</v>
      </c>
      <c r="AL34" s="28">
        <v>19.987929000000005</v>
      </c>
      <c r="AM34" s="40">
        <f t="shared" si="14"/>
        <v>8.3980178008562723E-2</v>
      </c>
      <c r="AN34" s="28">
        <v>2.3559899999999998</v>
      </c>
      <c r="AO34" s="33">
        <v>439</v>
      </c>
      <c r="AP34" s="28">
        <v>21.614315999999999</v>
      </c>
      <c r="AQ34" s="40">
        <f t="shared" si="15"/>
        <v>0.10900136742703308</v>
      </c>
      <c r="AR34" s="35">
        <v>0.70686000000000004</v>
      </c>
      <c r="AS34" s="33">
        <v>5</v>
      </c>
      <c r="AT34" s="28">
        <v>3.1913849999999999</v>
      </c>
      <c r="AU34" s="18">
        <f t="shared" si="16"/>
        <v>0.18132775133425427</v>
      </c>
      <c r="AV34" s="35">
        <v>1.0919429999999999</v>
      </c>
      <c r="AW34" s="33">
        <v>15</v>
      </c>
      <c r="AX34" s="28">
        <v>11.195867</v>
      </c>
      <c r="AY34" s="40">
        <f t="shared" si="17"/>
        <v>9.7530901358510239E-2</v>
      </c>
      <c r="AZ34" s="35">
        <v>6.3228999999999994E-2</v>
      </c>
      <c r="BA34" s="33">
        <v>1</v>
      </c>
      <c r="BB34" s="28">
        <v>20.157153000000001</v>
      </c>
      <c r="BC34" s="18">
        <f t="shared" si="18"/>
        <v>3.1269933476034228E-3</v>
      </c>
      <c r="BD34" s="28">
        <v>0.10498399999999999</v>
      </c>
      <c r="BE34" s="33">
        <v>3</v>
      </c>
      <c r="BF34" s="28">
        <v>6.9669290000000004</v>
      </c>
      <c r="BG34" s="36">
        <f t="shared" si="19"/>
        <v>1.5068906256974915E-2</v>
      </c>
      <c r="BH34" s="35">
        <f t="shared" ref="BH34:BH37" si="46">AR34+AZ34</f>
        <v>0.77008900000000002</v>
      </c>
      <c r="BI34" s="32">
        <f t="shared" ref="BI34:BI37" si="47">AS34+BA34</f>
        <v>6</v>
      </c>
      <c r="BJ34" s="28">
        <f t="shared" ref="BJ34:BJ37" si="48">AT34+BB34</f>
        <v>23.348538000000001</v>
      </c>
      <c r="BK34" s="18">
        <f t="shared" si="23"/>
        <v>3.1929222173384911E-2</v>
      </c>
      <c r="BL34" s="35">
        <f t="shared" ref="BL34:BL37" si="49">AV34+BD34</f>
        <v>1.1969269999999999</v>
      </c>
      <c r="BM34" s="34">
        <f t="shared" ref="BM34:BM37" si="50">AW34+BE34</f>
        <v>18</v>
      </c>
      <c r="BN34" s="28">
        <f t="shared" ref="BN34:BN37" si="51">AX34+BF34</f>
        <v>18.162796</v>
      </c>
      <c r="BO34" s="40">
        <f t="shared" si="27"/>
        <v>6.5899930825628381E-2</v>
      </c>
      <c r="BP34" s="35">
        <v>2.2109760000000049</v>
      </c>
      <c r="BQ34" s="33">
        <v>576</v>
      </c>
      <c r="BR34" s="28">
        <v>17.827741</v>
      </c>
      <c r="BS34" s="18">
        <f t="shared" si="28"/>
        <v>0.11033520758839023</v>
      </c>
      <c r="BT34" s="35">
        <v>2.4022800000000002</v>
      </c>
      <c r="BU34" s="33">
        <v>491</v>
      </c>
      <c r="BV34" s="28">
        <v>24.154128</v>
      </c>
      <c r="BW34" s="18">
        <f t="shared" si="29"/>
        <v>9.945629169473641E-2</v>
      </c>
      <c r="BX34" s="35">
        <v>6.7920999999999995E-2</v>
      </c>
      <c r="BY34" s="33">
        <v>3</v>
      </c>
      <c r="BZ34" s="28">
        <v>9.7363199999999992</v>
      </c>
      <c r="CA34" s="40">
        <f t="shared" si="30"/>
        <v>6.9277162811481278E-3</v>
      </c>
      <c r="CB34" s="28">
        <v>0.59740000000000004</v>
      </c>
      <c r="CC34" s="33">
        <v>12</v>
      </c>
      <c r="CD34" s="28">
        <v>8.6704260000000009</v>
      </c>
      <c r="CE34" s="40">
        <f t="shared" si="31"/>
        <v>6.8900882148120512E-2</v>
      </c>
      <c r="CF34" s="35">
        <v>1.744032</v>
      </c>
      <c r="CG34" s="33">
        <v>14</v>
      </c>
      <c r="CH34" s="28">
        <v>12.671013</v>
      </c>
      <c r="CI34" s="40">
        <f t="shared" si="32"/>
        <v>0.12098692720001913</v>
      </c>
      <c r="CJ34" s="35">
        <v>4.2790000000000002E-2</v>
      </c>
      <c r="CK34" s="32">
        <v>3</v>
      </c>
      <c r="CL34" s="28">
        <v>7.2351960000000002</v>
      </c>
      <c r="CM34" s="40">
        <f t="shared" si="33"/>
        <v>5.9141452422297892E-3</v>
      </c>
      <c r="CN34" s="35">
        <f t="shared" ref="CN34:CN37" si="52">BX34+CF34</f>
        <v>1.8119529999999999</v>
      </c>
      <c r="CO34" s="34">
        <f t="shared" ref="CO34:CO37" si="53">BY34+CG34</f>
        <v>17</v>
      </c>
      <c r="CP34" s="28">
        <f t="shared" ref="CP34:CP37" si="54">BZ34+CH34</f>
        <v>22.407333000000001</v>
      </c>
      <c r="CQ34" s="40">
        <f t="shared" si="37"/>
        <v>7.4814468106120052E-2</v>
      </c>
      <c r="CR34" s="35">
        <f t="shared" ref="CR34:CR37" si="55">CB34+CJ34</f>
        <v>0.64019000000000004</v>
      </c>
      <c r="CS34" s="34">
        <f t="shared" ref="CS34:CS35" si="56">CC34+CK34</f>
        <v>15</v>
      </c>
      <c r="CT34" s="28">
        <f t="shared" ref="CT34:CT37" si="57">CD34+CL34</f>
        <v>15.905622000000001</v>
      </c>
      <c r="CU34" s="18">
        <f t="shared" si="41"/>
        <v>4.0249290471004527E-2</v>
      </c>
    </row>
    <row r="35" spans="1:101" s="30" customFormat="1" ht="14.45" x14ac:dyDescent="0.3">
      <c r="B35" s="9">
        <v>2013</v>
      </c>
      <c r="C35" s="1" t="s">
        <v>13</v>
      </c>
      <c r="D35" s="35">
        <v>0.28606099999999984</v>
      </c>
      <c r="E35" s="33">
        <v>52</v>
      </c>
      <c r="F35" s="28">
        <v>5.9804050000000029</v>
      </c>
      <c r="G35" s="18">
        <f t="shared" si="0"/>
        <v>4.5649493669956832E-2</v>
      </c>
      <c r="H35" s="35">
        <v>3.9987000000000009E-2</v>
      </c>
      <c r="I35" s="33">
        <v>7</v>
      </c>
      <c r="J35" s="28">
        <v>0.43623600000000001</v>
      </c>
      <c r="K35" s="40">
        <f t="shared" si="1"/>
        <v>9.1663686628338806E-2</v>
      </c>
      <c r="L35" s="35">
        <v>0.63119500000000006</v>
      </c>
      <c r="M35" s="33">
        <v>2</v>
      </c>
      <c r="N35" s="28">
        <v>0.44641500000000001</v>
      </c>
      <c r="O35" s="18">
        <f t="shared" si="2"/>
        <v>0.58573602694852511</v>
      </c>
      <c r="P35" s="35">
        <v>1.6362000000000002E-2</v>
      </c>
      <c r="Q35" s="33">
        <v>2</v>
      </c>
      <c r="R35" s="28">
        <v>1.310683</v>
      </c>
      <c r="S35" s="18">
        <f t="shared" si="3"/>
        <v>1.2483567727665653E-2</v>
      </c>
      <c r="T35" s="35">
        <v>2.1182120000000002</v>
      </c>
      <c r="U35" s="33">
        <v>15</v>
      </c>
      <c r="V35" s="28">
        <v>2.9173519999999997</v>
      </c>
      <c r="W35" s="40">
        <f t="shared" si="4"/>
        <v>0.42065039785017133</v>
      </c>
      <c r="X35" s="56">
        <v>0.28262900000000002</v>
      </c>
      <c r="Y35" s="33">
        <v>2</v>
      </c>
      <c r="Z35" s="28">
        <v>1.9437150000000001</v>
      </c>
      <c r="AA35" s="18">
        <f t="shared" si="5"/>
        <v>0.14540660539225145</v>
      </c>
      <c r="AB35" s="35">
        <f t="shared" si="42"/>
        <v>2.7494070000000002</v>
      </c>
      <c r="AC35" s="32">
        <f t="shared" si="43"/>
        <v>17</v>
      </c>
      <c r="AD35" s="28">
        <f t="shared" si="44"/>
        <v>3.3637669999999997</v>
      </c>
      <c r="AE35" s="18">
        <f t="shared" si="9"/>
        <v>0.4497511440047347</v>
      </c>
      <c r="AF35" s="35">
        <f t="shared" si="45"/>
        <v>0.29899100000000001</v>
      </c>
      <c r="AG35" s="17"/>
      <c r="AH35" s="28">
        <f t="shared" si="12"/>
        <v>3.2543980000000001</v>
      </c>
      <c r="AI35" s="40">
        <f t="shared" si="13"/>
        <v>9.1872905526613521E-2</v>
      </c>
      <c r="AJ35" s="35">
        <v>2.4831530000000002</v>
      </c>
      <c r="AK35" s="33">
        <v>460</v>
      </c>
      <c r="AL35" s="28">
        <v>19.997896000000004</v>
      </c>
      <c r="AM35" s="40">
        <f t="shared" si="14"/>
        <v>0.11045538844739849</v>
      </c>
      <c r="AN35" s="28">
        <v>2.974345</v>
      </c>
      <c r="AO35" s="33">
        <v>598</v>
      </c>
      <c r="AP35" s="28">
        <v>31.903368</v>
      </c>
      <c r="AQ35" s="40">
        <f t="shared" si="15"/>
        <v>9.3229811974710627E-2</v>
      </c>
      <c r="AR35" s="35">
        <v>0.89287500000000009</v>
      </c>
      <c r="AS35" s="33">
        <v>13</v>
      </c>
      <c r="AT35" s="28">
        <v>2.7845759999999999</v>
      </c>
      <c r="AU35" s="18">
        <f t="shared" si="16"/>
        <v>0.24279725277100908</v>
      </c>
      <c r="AV35" s="35">
        <v>2.4003030000000001</v>
      </c>
      <c r="AW35" s="33">
        <v>5</v>
      </c>
      <c r="AX35" s="28">
        <v>6.3590350000000004</v>
      </c>
      <c r="AY35" s="40">
        <f t="shared" si="17"/>
        <v>0.37746340443164722</v>
      </c>
      <c r="AZ35" s="35">
        <v>3.2427770000000016</v>
      </c>
      <c r="BA35" s="33">
        <v>20</v>
      </c>
      <c r="BB35" s="28">
        <v>2.1716389999999999</v>
      </c>
      <c r="BC35" s="18">
        <f t="shared" si="18"/>
        <v>0.5989153770231177</v>
      </c>
      <c r="BD35" s="28">
        <v>0.82419500000000001</v>
      </c>
      <c r="BE35" s="33">
        <v>2</v>
      </c>
      <c r="BF35" s="28">
        <v>3.1451039999999999</v>
      </c>
      <c r="BG35" s="36">
        <f t="shared" si="19"/>
        <v>0.26205651704999261</v>
      </c>
      <c r="BH35" s="35">
        <f t="shared" si="46"/>
        <v>4.1356520000000021</v>
      </c>
      <c r="BI35" s="32">
        <f t="shared" si="47"/>
        <v>33</v>
      </c>
      <c r="BJ35" s="28">
        <f t="shared" si="48"/>
        <v>4.9562150000000003</v>
      </c>
      <c r="BK35" s="18">
        <f t="shared" si="23"/>
        <v>0.45487378994875322</v>
      </c>
      <c r="BL35" s="35">
        <f t="shared" si="49"/>
        <v>3.2244980000000001</v>
      </c>
      <c r="BM35" s="34">
        <f t="shared" si="50"/>
        <v>7</v>
      </c>
      <c r="BN35" s="28">
        <f t="shared" si="51"/>
        <v>9.5041390000000003</v>
      </c>
      <c r="BO35" s="40">
        <f t="shared" si="27"/>
        <v>0.3392730262046883</v>
      </c>
      <c r="BP35" s="35">
        <v>1.3687140000000015</v>
      </c>
      <c r="BQ35" s="33">
        <v>320</v>
      </c>
      <c r="BR35" s="28">
        <v>20.510134999999998</v>
      </c>
      <c r="BS35" s="18">
        <f t="shared" si="28"/>
        <v>6.2558775372507106E-2</v>
      </c>
      <c r="BT35" s="35">
        <v>0.75570099999999996</v>
      </c>
      <c r="BU35" s="33">
        <v>152</v>
      </c>
      <c r="BV35" s="28">
        <v>7.4842320000000004</v>
      </c>
      <c r="BW35" s="18">
        <f t="shared" si="29"/>
        <v>0.10097241774439915</v>
      </c>
      <c r="BX35" s="35">
        <v>0.30010399999999998</v>
      </c>
      <c r="BY35" s="33">
        <v>6</v>
      </c>
      <c r="BZ35" s="28">
        <v>11.535665</v>
      </c>
      <c r="CA35" s="40">
        <f t="shared" si="30"/>
        <v>2.5355682423338948E-2</v>
      </c>
      <c r="CB35" s="28">
        <v>1.2150209999999999</v>
      </c>
      <c r="CC35" s="32">
        <v>12</v>
      </c>
      <c r="CD35" s="28">
        <v>17.66574</v>
      </c>
      <c r="CE35" s="40">
        <f t="shared" si="31"/>
        <v>6.8778381205655686E-2</v>
      </c>
      <c r="CF35" s="35">
        <v>1.4346789999999998</v>
      </c>
      <c r="CG35" s="33">
        <v>11</v>
      </c>
      <c r="CH35" s="28">
        <v>10.041141</v>
      </c>
      <c r="CI35" s="40">
        <f t="shared" si="32"/>
        <v>0.12501755865811767</v>
      </c>
      <c r="CJ35" s="35">
        <v>4.2836179999999997</v>
      </c>
      <c r="CK35" s="33">
        <v>23</v>
      </c>
      <c r="CL35" s="28">
        <v>28.204353999999999</v>
      </c>
      <c r="CM35" s="40">
        <f t="shared" si="33"/>
        <v>0.15187789800113841</v>
      </c>
      <c r="CN35" s="35">
        <f t="shared" si="52"/>
        <v>1.7347829999999997</v>
      </c>
      <c r="CO35" s="34">
        <f t="shared" si="53"/>
        <v>17</v>
      </c>
      <c r="CP35" s="28">
        <f t="shared" si="54"/>
        <v>21.576805999999998</v>
      </c>
      <c r="CQ35" s="40">
        <f t="shared" si="37"/>
        <v>7.4417192238589988E-2</v>
      </c>
      <c r="CR35" s="35">
        <f t="shared" si="55"/>
        <v>5.4986389999999998</v>
      </c>
      <c r="CS35" s="34">
        <f t="shared" si="56"/>
        <v>35</v>
      </c>
      <c r="CT35" s="28">
        <f t="shared" si="57"/>
        <v>45.870093999999995</v>
      </c>
      <c r="CU35" s="18">
        <f t="shared" si="41"/>
        <v>0.11987416027532014</v>
      </c>
    </row>
    <row r="36" spans="1:101" s="30" customFormat="1" ht="14.45" x14ac:dyDescent="0.3">
      <c r="B36" s="9">
        <v>2013</v>
      </c>
      <c r="C36" s="1" t="s">
        <v>14</v>
      </c>
      <c r="D36" s="35">
        <v>0.2978039999999999</v>
      </c>
      <c r="E36" s="33">
        <v>44</v>
      </c>
      <c r="F36" s="28">
        <v>2.4028259999999984</v>
      </c>
      <c r="G36" s="18">
        <f t="shared" si="0"/>
        <v>0.11027204763333004</v>
      </c>
      <c r="H36" s="35">
        <v>1.0503999999999999E-2</v>
      </c>
      <c r="I36" s="33">
        <v>3</v>
      </c>
      <c r="J36" s="28">
        <v>0.33544200000000002</v>
      </c>
      <c r="K36" s="40">
        <f t="shared" si="1"/>
        <v>3.1313908216621646E-2</v>
      </c>
      <c r="L36" s="35"/>
      <c r="M36" s="32"/>
      <c r="N36" s="28">
        <v>0.16086300000000001</v>
      </c>
      <c r="O36" s="18">
        <f t="shared" si="2"/>
        <v>0</v>
      </c>
      <c r="P36" s="35">
        <v>7.5661999999999993E-2</v>
      </c>
      <c r="Q36" s="32">
        <v>2</v>
      </c>
      <c r="R36" s="28">
        <v>1.2997639999999999</v>
      </c>
      <c r="S36" s="18">
        <f t="shared" si="3"/>
        <v>5.8212106197740511E-2</v>
      </c>
      <c r="T36" s="35">
        <v>0.77396900000000002</v>
      </c>
      <c r="U36" s="33">
        <v>5</v>
      </c>
      <c r="V36" s="28">
        <v>3.0102340000000001</v>
      </c>
      <c r="W36" s="40">
        <f t="shared" si="4"/>
        <v>0.20452628994797584</v>
      </c>
      <c r="X36" s="35"/>
      <c r="Y36" s="32"/>
      <c r="Z36" s="28">
        <v>1.83135</v>
      </c>
      <c r="AA36" s="18">
        <f t="shared" si="5"/>
        <v>0</v>
      </c>
      <c r="AB36" s="35">
        <f t="shared" si="42"/>
        <v>0.77396900000000002</v>
      </c>
      <c r="AC36" s="32">
        <f t="shared" si="43"/>
        <v>5</v>
      </c>
      <c r="AD36" s="28">
        <f t="shared" si="44"/>
        <v>3.1710970000000001</v>
      </c>
      <c r="AE36" s="18">
        <f t="shared" si="9"/>
        <v>0.1961865783741007</v>
      </c>
      <c r="AF36" s="35">
        <f t="shared" si="45"/>
        <v>7.5661999999999993E-2</v>
      </c>
      <c r="AG36" s="17">
        <f t="shared" si="11"/>
        <v>2</v>
      </c>
      <c r="AH36" s="28">
        <f t="shared" si="12"/>
        <v>3.1311140000000002</v>
      </c>
      <c r="AI36" s="40">
        <f t="shared" si="13"/>
        <v>2.4164562516727269E-2</v>
      </c>
      <c r="AJ36" s="35">
        <v>4.4515089999999971</v>
      </c>
      <c r="AK36" s="33">
        <v>602</v>
      </c>
      <c r="AL36" s="28">
        <v>24.790056999999944</v>
      </c>
      <c r="AM36" s="40">
        <f t="shared" si="14"/>
        <v>0.15223223680975245</v>
      </c>
      <c r="AN36" s="28">
        <v>3.9426329999999998</v>
      </c>
      <c r="AO36" s="33">
        <v>476</v>
      </c>
      <c r="AP36" s="28">
        <v>31.85492</v>
      </c>
      <c r="AQ36" s="40">
        <f t="shared" si="15"/>
        <v>0.12376841630743382</v>
      </c>
      <c r="AR36" s="35">
        <v>0.135384</v>
      </c>
      <c r="AS36" s="33">
        <v>10</v>
      </c>
      <c r="AT36" s="28">
        <v>5.1476179999999996</v>
      </c>
      <c r="AU36" s="18">
        <f t="shared" si="16"/>
        <v>2.5626338964096551E-2</v>
      </c>
      <c r="AV36" s="35"/>
      <c r="AW36" s="32"/>
      <c r="AX36" s="28">
        <v>5.7835999999999999</v>
      </c>
      <c r="AY36" s="40">
        <f t="shared" si="17"/>
        <v>0</v>
      </c>
      <c r="AZ36" s="35">
        <v>2.1778420000000001</v>
      </c>
      <c r="BA36" s="33">
        <v>2</v>
      </c>
      <c r="BB36" s="28">
        <v>10.807608999999999</v>
      </c>
      <c r="BC36" s="18">
        <f t="shared" si="18"/>
        <v>0.1677140054665795</v>
      </c>
      <c r="BD36" s="28">
        <v>2.4586E-2</v>
      </c>
      <c r="BE36" s="32">
        <v>1</v>
      </c>
      <c r="BF36" s="28">
        <v>3.4266139999999998</v>
      </c>
      <c r="BG36" s="36">
        <f t="shared" si="19"/>
        <v>7.1750130011725864E-3</v>
      </c>
      <c r="BH36" s="35">
        <f t="shared" si="46"/>
        <v>2.3132260000000002</v>
      </c>
      <c r="BI36" s="32">
        <f t="shared" si="47"/>
        <v>12</v>
      </c>
      <c r="BJ36" s="28">
        <f t="shared" si="48"/>
        <v>15.955226999999999</v>
      </c>
      <c r="BK36" s="18">
        <f t="shared" si="23"/>
        <v>0.12662407703597015</v>
      </c>
      <c r="BL36" s="35">
        <f t="shared" si="49"/>
        <v>2.4586E-2</v>
      </c>
      <c r="BM36" s="34"/>
      <c r="BN36" s="28">
        <f t="shared" si="51"/>
        <v>9.2102140000000006</v>
      </c>
      <c r="BO36" s="40">
        <f t="shared" si="27"/>
        <v>2.6694276593356029E-3</v>
      </c>
      <c r="BP36" s="35">
        <v>1.3182050000000005</v>
      </c>
      <c r="BQ36" s="33">
        <v>327</v>
      </c>
      <c r="BR36" s="28">
        <v>11.55086</v>
      </c>
      <c r="BS36" s="18">
        <f t="shared" si="28"/>
        <v>0.10243207257092884</v>
      </c>
      <c r="BT36" s="35">
        <v>1.1417E-2</v>
      </c>
      <c r="BU36" s="33">
        <v>2</v>
      </c>
      <c r="BV36" s="28">
        <v>1.8891000000000002E-2</v>
      </c>
      <c r="BW36" s="18">
        <f t="shared" si="29"/>
        <v>0.60436186543856862</v>
      </c>
      <c r="BX36" s="35">
        <v>4.6822480000000004</v>
      </c>
      <c r="BY36" s="33">
        <v>22</v>
      </c>
      <c r="BZ36" s="28">
        <v>12.151783</v>
      </c>
      <c r="CA36" s="40">
        <f t="shared" si="30"/>
        <v>0.27814181879551014</v>
      </c>
      <c r="CB36" s="28"/>
      <c r="CC36" s="32"/>
      <c r="CD36" s="28">
        <v>1.8475269999999999</v>
      </c>
      <c r="CE36" s="40">
        <f t="shared" si="31"/>
        <v>0</v>
      </c>
      <c r="CF36" s="35">
        <v>0.60141800000000001</v>
      </c>
      <c r="CG36" s="33">
        <v>6</v>
      </c>
      <c r="CH36" s="28">
        <v>7.0644390000000001</v>
      </c>
      <c r="CI36" s="40">
        <f t="shared" si="32"/>
        <v>7.8454111523343056E-2</v>
      </c>
      <c r="CJ36" s="35">
        <v>0.61102999999999996</v>
      </c>
      <c r="CK36" s="32">
        <v>18</v>
      </c>
      <c r="CL36" s="28">
        <v>7.0210540000000004</v>
      </c>
      <c r="CM36" s="40">
        <f t="shared" si="33"/>
        <v>8.702824390753866E-2</v>
      </c>
      <c r="CN36" s="35">
        <f t="shared" si="52"/>
        <v>5.2836660000000002</v>
      </c>
      <c r="CO36" s="34">
        <f t="shared" si="53"/>
        <v>28</v>
      </c>
      <c r="CP36" s="28">
        <f t="shared" si="54"/>
        <v>19.216222000000002</v>
      </c>
      <c r="CQ36" s="40">
        <f t="shared" si="37"/>
        <v>0.21566082261274008</v>
      </c>
      <c r="CR36" s="35">
        <f t="shared" si="55"/>
        <v>0.61102999999999996</v>
      </c>
      <c r="CS36" s="34"/>
      <c r="CT36" s="28">
        <f t="shared" si="57"/>
        <v>8.8685810000000007</v>
      </c>
      <c r="CU36" s="18">
        <f t="shared" si="41"/>
        <v>6.8898282600113811E-2</v>
      </c>
    </row>
    <row r="37" spans="1:101" s="30" customFormat="1" ht="14.45" x14ac:dyDescent="0.3">
      <c r="B37" s="9">
        <v>2013</v>
      </c>
      <c r="C37" s="1" t="s">
        <v>15</v>
      </c>
      <c r="D37" s="35">
        <v>0.31057799999999997</v>
      </c>
      <c r="E37" s="33">
        <v>59</v>
      </c>
      <c r="F37" s="28">
        <v>0.86359599999999959</v>
      </c>
      <c r="G37" s="18">
        <f t="shared" si="0"/>
        <v>0.26450764537453569</v>
      </c>
      <c r="H37" s="35">
        <v>0.26059100000000007</v>
      </c>
      <c r="I37" s="33">
        <v>50</v>
      </c>
      <c r="J37" s="28">
        <v>3.8002259999999999</v>
      </c>
      <c r="K37" s="40">
        <f t="shared" si="1"/>
        <v>6.8572500688116989E-2</v>
      </c>
      <c r="L37" s="35">
        <v>4.2546E-2</v>
      </c>
      <c r="M37" s="33">
        <v>3</v>
      </c>
      <c r="N37" s="28">
        <v>1.1035990000000002</v>
      </c>
      <c r="O37" s="18">
        <f t="shared" si="2"/>
        <v>3.7120957644975104E-2</v>
      </c>
      <c r="P37" s="35"/>
      <c r="Q37" s="32"/>
      <c r="R37" s="28">
        <v>2.8391060000000001</v>
      </c>
      <c r="S37" s="18">
        <f t="shared" si="3"/>
        <v>0</v>
      </c>
      <c r="T37" s="35"/>
      <c r="U37" s="32"/>
      <c r="V37" s="28">
        <v>2.0940639999999999</v>
      </c>
      <c r="W37" s="40">
        <f t="shared" si="4"/>
        <v>0</v>
      </c>
      <c r="X37" s="35"/>
      <c r="Y37" s="32"/>
      <c r="Z37" s="28">
        <v>0.58223199999999997</v>
      </c>
      <c r="AA37" s="18">
        <f t="shared" si="5"/>
        <v>0</v>
      </c>
      <c r="AB37" s="35">
        <f t="shared" si="42"/>
        <v>4.2546E-2</v>
      </c>
      <c r="AC37" s="32">
        <f t="shared" si="43"/>
        <v>3</v>
      </c>
      <c r="AD37" s="28">
        <f t="shared" si="44"/>
        <v>3.1976630000000004</v>
      </c>
      <c r="AE37" s="18">
        <f t="shared" si="9"/>
        <v>1.3130634474504575E-2</v>
      </c>
      <c r="AF37" s="35">
        <f t="shared" si="45"/>
        <v>0</v>
      </c>
      <c r="AG37" s="17">
        <f t="shared" si="11"/>
        <v>0</v>
      </c>
      <c r="AH37" s="28">
        <f t="shared" si="12"/>
        <v>3.421338</v>
      </c>
      <c r="AI37" s="40">
        <f t="shared" si="13"/>
        <v>0</v>
      </c>
      <c r="AJ37" s="35">
        <v>1.8151350000000004</v>
      </c>
      <c r="AK37" s="33">
        <v>320</v>
      </c>
      <c r="AL37" s="28">
        <v>14.166375999999975</v>
      </c>
      <c r="AM37" s="40">
        <f t="shared" si="14"/>
        <v>0.11357718303356944</v>
      </c>
      <c r="AN37" s="28">
        <v>3.440836</v>
      </c>
      <c r="AO37" s="33">
        <v>619</v>
      </c>
      <c r="AP37" s="28">
        <v>36.065455999999998</v>
      </c>
      <c r="AQ37" s="40">
        <f t="shared" si="15"/>
        <v>9.5405309723520487E-2</v>
      </c>
      <c r="AR37" s="35">
        <v>0.90092300000000014</v>
      </c>
      <c r="AS37" s="33">
        <v>7</v>
      </c>
      <c r="AT37" s="28">
        <v>0.59719999999999995</v>
      </c>
      <c r="AU37" s="18">
        <f t="shared" si="16"/>
        <v>0.60136784496333084</v>
      </c>
      <c r="AV37" s="35">
        <v>3.6110000000000001E-3</v>
      </c>
      <c r="AW37" s="33">
        <v>1</v>
      </c>
      <c r="AX37" s="28">
        <v>4.2567969999999997</v>
      </c>
      <c r="AY37" s="40">
        <f t="shared" si="17"/>
        <v>8.4829039298796728E-4</v>
      </c>
      <c r="AZ37" s="35">
        <v>0.87685100000000005</v>
      </c>
      <c r="BA37" s="33">
        <v>6</v>
      </c>
      <c r="BB37" s="28">
        <v>7.2069299999999998</v>
      </c>
      <c r="BC37" s="18">
        <f t="shared" si="18"/>
        <v>0.10847040512354306</v>
      </c>
      <c r="BD37" s="28">
        <v>0.13736400000000001</v>
      </c>
      <c r="BE37" s="32">
        <v>1</v>
      </c>
      <c r="BF37" s="28">
        <v>12.821508</v>
      </c>
      <c r="BG37" s="36">
        <f t="shared" si="19"/>
        <v>1.0713560370589795E-2</v>
      </c>
      <c r="BH37" s="35">
        <f t="shared" si="46"/>
        <v>1.7777740000000002</v>
      </c>
      <c r="BI37" s="32">
        <f t="shared" si="47"/>
        <v>13</v>
      </c>
      <c r="BJ37" s="28">
        <f t="shared" si="48"/>
        <v>7.8041299999999998</v>
      </c>
      <c r="BK37" s="18">
        <f t="shared" si="23"/>
        <v>0.18553452424486827</v>
      </c>
      <c r="BL37" s="35">
        <f t="shared" si="49"/>
        <v>0.14097500000000002</v>
      </c>
      <c r="BM37" s="34">
        <f t="shared" si="50"/>
        <v>2</v>
      </c>
      <c r="BN37" s="28">
        <f t="shared" si="51"/>
        <v>17.078305</v>
      </c>
      <c r="BO37" s="40">
        <f t="shared" si="27"/>
        <v>8.2546248002948776E-3</v>
      </c>
      <c r="BP37" s="35">
        <v>0.947847</v>
      </c>
      <c r="BQ37" s="33">
        <v>224</v>
      </c>
      <c r="BR37" s="28">
        <v>4.0154019999999999</v>
      </c>
      <c r="BS37" s="18">
        <f t="shared" si="28"/>
        <v>0.19097309040912513</v>
      </c>
      <c r="BT37" s="35"/>
      <c r="BU37" s="32"/>
      <c r="BV37" s="28"/>
      <c r="BW37" s="18" t="str">
        <f t="shared" si="29"/>
        <v/>
      </c>
      <c r="BX37" s="35"/>
      <c r="BY37" s="32"/>
      <c r="BZ37" s="28">
        <v>8.28491</v>
      </c>
      <c r="CA37" s="40">
        <f t="shared" si="30"/>
        <v>0</v>
      </c>
      <c r="CB37" s="28"/>
      <c r="CC37" s="32"/>
      <c r="CD37" s="28">
        <v>8.8539999999999994E-2</v>
      </c>
      <c r="CE37" s="40">
        <f t="shared" si="31"/>
        <v>0</v>
      </c>
      <c r="CF37" s="35">
        <v>0.53417099999999995</v>
      </c>
      <c r="CG37" s="33">
        <v>6</v>
      </c>
      <c r="CH37" s="28">
        <v>11.369782000000001</v>
      </c>
      <c r="CI37" s="40">
        <f t="shared" si="32"/>
        <v>4.48734130586705E-2</v>
      </c>
      <c r="CJ37" s="35"/>
      <c r="CK37" s="32"/>
      <c r="CL37" s="28"/>
      <c r="CM37" s="40" t="str">
        <f t="shared" si="33"/>
        <v/>
      </c>
      <c r="CN37" s="35">
        <f t="shared" si="52"/>
        <v>0.53417099999999995</v>
      </c>
      <c r="CO37" s="34">
        <f t="shared" si="53"/>
        <v>6</v>
      </c>
      <c r="CP37" s="28">
        <f t="shared" si="54"/>
        <v>19.654692000000001</v>
      </c>
      <c r="CQ37" s="40">
        <f t="shared" si="37"/>
        <v>2.6458696559583366E-2</v>
      </c>
      <c r="CR37" s="35">
        <f t="shared" si="55"/>
        <v>0</v>
      </c>
      <c r="CS37" s="34"/>
      <c r="CT37" s="28">
        <f t="shared" si="57"/>
        <v>8.8539999999999994E-2</v>
      </c>
      <c r="CU37" s="18">
        <f t="shared" si="41"/>
        <v>0</v>
      </c>
    </row>
    <row r="38" spans="1:101" s="38" customFormat="1" ht="14.45" x14ac:dyDescent="0.3">
      <c r="A38" s="30"/>
      <c r="B38" s="9">
        <v>2014</v>
      </c>
      <c r="C38" s="1" t="s">
        <v>12</v>
      </c>
      <c r="D38" s="35">
        <v>0.120583</v>
      </c>
      <c r="E38" s="33">
        <v>27</v>
      </c>
      <c r="F38" s="28">
        <v>2.1154060000000001</v>
      </c>
      <c r="G38" s="18">
        <f t="shared" si="0"/>
        <v>5.392826172221777E-2</v>
      </c>
      <c r="H38" s="35">
        <v>3.3702999999999997E-2</v>
      </c>
      <c r="I38" s="33">
        <v>8</v>
      </c>
      <c r="J38" s="28">
        <v>1.9359029999999999</v>
      </c>
      <c r="K38" s="40">
        <f t="shared" si="1"/>
        <v>1.7409446650994392E-2</v>
      </c>
      <c r="L38" s="35"/>
      <c r="M38" s="33"/>
      <c r="N38" s="28">
        <v>0.35662700000000003</v>
      </c>
      <c r="O38" s="18">
        <f t="shared" si="2"/>
        <v>0</v>
      </c>
      <c r="P38" s="35">
        <v>1.0950549999999999</v>
      </c>
      <c r="Q38" s="32">
        <v>3</v>
      </c>
      <c r="R38" s="28">
        <v>5.5508179999999996</v>
      </c>
      <c r="S38" s="18">
        <f t="shared" si="3"/>
        <v>0.19727813089890534</v>
      </c>
      <c r="T38" s="35">
        <v>0.215804</v>
      </c>
      <c r="U38" s="32">
        <v>1</v>
      </c>
      <c r="V38" s="28">
        <v>2.0250919999999999</v>
      </c>
      <c r="W38" s="40">
        <f t="shared" si="4"/>
        <v>9.6302550408408072E-2</v>
      </c>
      <c r="X38" s="55"/>
      <c r="Y38" s="32"/>
      <c r="Z38" s="28">
        <v>0.271478</v>
      </c>
      <c r="AA38" s="18">
        <f t="shared" si="5"/>
        <v>0</v>
      </c>
      <c r="AB38" s="35">
        <f t="shared" ref="AB38:AB41" si="58">L38+T38</f>
        <v>0.215804</v>
      </c>
      <c r="AC38" s="32">
        <f t="shared" ref="AC38:AC41" si="59">M38+U38</f>
        <v>1</v>
      </c>
      <c r="AD38" s="28">
        <f t="shared" ref="AD38:AD41" si="60">N38+V38</f>
        <v>2.3817189999999999</v>
      </c>
      <c r="AE38" s="18">
        <f t="shared" si="9"/>
        <v>8.3080688794670926E-2</v>
      </c>
      <c r="AF38" s="35">
        <f t="shared" ref="AF38:AF41" si="61">P38+X38</f>
        <v>1.0950549999999999</v>
      </c>
      <c r="AG38" s="17">
        <f t="shared" ref="AG38:AG41" si="62">Q38+Y38</f>
        <v>3</v>
      </c>
      <c r="AH38" s="28">
        <f t="shared" ref="AH38:AH41" si="63">R38+Z38</f>
        <v>5.8222959999999997</v>
      </c>
      <c r="AI38" s="40">
        <f t="shared" si="13"/>
        <v>0.18807958235033051</v>
      </c>
      <c r="AJ38" s="35">
        <v>4.0662240000000001</v>
      </c>
      <c r="AK38" s="33">
        <v>761</v>
      </c>
      <c r="AL38" s="28">
        <v>31.077068000000001</v>
      </c>
      <c r="AM38" s="40">
        <f t="shared" si="14"/>
        <v>0.11570412925459572</v>
      </c>
      <c r="AN38" s="28">
        <v>0.70770599999999995</v>
      </c>
      <c r="AO38" s="33">
        <v>126</v>
      </c>
      <c r="AP38" s="28">
        <v>30.244662000000002</v>
      </c>
      <c r="AQ38" s="40">
        <f t="shared" si="15"/>
        <v>2.3399368787788071E-2</v>
      </c>
      <c r="AR38" s="35">
        <v>5.7644000000000001E-2</v>
      </c>
      <c r="AS38" s="33">
        <v>5</v>
      </c>
      <c r="AT38" s="28">
        <v>1.2231920000000001</v>
      </c>
      <c r="AU38" s="18">
        <f t="shared" si="16"/>
        <v>4.5004981121704882E-2</v>
      </c>
      <c r="AV38" s="35">
        <v>0.59730000000000005</v>
      </c>
      <c r="AW38" s="33">
        <v>17</v>
      </c>
      <c r="AX38" s="28">
        <v>7.0005309999999996</v>
      </c>
      <c r="AY38" s="40">
        <f t="shared" si="17"/>
        <v>8.5322099137908267E-2</v>
      </c>
      <c r="AZ38" s="35">
        <v>0.37081599999999998</v>
      </c>
      <c r="BA38" s="33">
        <v>2</v>
      </c>
      <c r="BB38" s="28">
        <v>6.6960160000000002</v>
      </c>
      <c r="BC38" s="18">
        <f t="shared" si="18"/>
        <v>5.2472734600171614E-2</v>
      </c>
      <c r="BD38" s="28"/>
      <c r="BE38" s="32"/>
      <c r="BF38" s="28">
        <v>10.650292</v>
      </c>
      <c r="BG38" s="36">
        <f t="shared" si="19"/>
        <v>0</v>
      </c>
      <c r="BH38" s="35">
        <f t="shared" ref="BH38:BH41" si="64">AR38+AZ38</f>
        <v>0.42845999999999995</v>
      </c>
      <c r="BI38" s="32">
        <f t="shared" ref="BI38:BI41" si="65">AS38+BA38</f>
        <v>7</v>
      </c>
      <c r="BJ38" s="28">
        <f t="shared" ref="BJ38:BJ41" si="66">AT38+BB38</f>
        <v>7.9192080000000002</v>
      </c>
      <c r="BK38" s="18">
        <f t="shared" si="23"/>
        <v>5.1326909503348714E-2</v>
      </c>
      <c r="BL38" s="35">
        <f t="shared" ref="BL38:BL41" si="67">AV38+BD38</f>
        <v>0.59730000000000005</v>
      </c>
      <c r="BM38" s="34">
        <f t="shared" ref="BM38:BM41" si="68">AW38+BE38</f>
        <v>17</v>
      </c>
      <c r="BN38" s="28">
        <f t="shared" ref="BN38:BN41" si="69">AX38+BF38</f>
        <v>17.650822999999999</v>
      </c>
      <c r="BO38" s="40">
        <f t="shared" si="27"/>
        <v>3.3839781861729624E-2</v>
      </c>
      <c r="BP38" s="35">
        <v>0.77698199999999995</v>
      </c>
      <c r="BQ38" s="33">
        <v>166</v>
      </c>
      <c r="BR38" s="28">
        <v>1.983611</v>
      </c>
      <c r="BS38" s="18">
        <f t="shared" si="28"/>
        <v>0.28145474541158366</v>
      </c>
      <c r="BT38" s="35"/>
      <c r="BU38" s="32"/>
      <c r="BV38" s="28"/>
      <c r="BW38" s="18" t="str">
        <f t="shared" si="29"/>
        <v/>
      </c>
      <c r="BX38" s="35">
        <v>0.72159499999999999</v>
      </c>
      <c r="BY38" s="32">
        <v>15</v>
      </c>
      <c r="BZ38" s="28">
        <v>6.9616499999999997</v>
      </c>
      <c r="CA38" s="40">
        <f t="shared" si="30"/>
        <v>9.391799949110044E-2</v>
      </c>
      <c r="CB38" s="28"/>
      <c r="CC38" s="32"/>
      <c r="CD38" s="28">
        <v>4.8975999999999999E-2</v>
      </c>
      <c r="CE38" s="40">
        <f t="shared" si="31"/>
        <v>0</v>
      </c>
      <c r="CF38" s="35">
        <v>0.15634000000000001</v>
      </c>
      <c r="CG38" s="33">
        <v>2</v>
      </c>
      <c r="CH38" s="28">
        <v>14.444728</v>
      </c>
      <c r="CI38" s="40">
        <f t="shared" si="32"/>
        <v>1.0707435921810652E-2</v>
      </c>
      <c r="CJ38" s="35"/>
      <c r="CK38" s="32"/>
      <c r="CL38" s="28"/>
      <c r="CM38" s="40" t="str">
        <f t="shared" si="33"/>
        <v/>
      </c>
      <c r="CN38" s="35">
        <f t="shared" ref="CN38:CN41" si="70">BX38+CF38</f>
        <v>0.87793500000000002</v>
      </c>
      <c r="CO38" s="34">
        <f t="shared" ref="CO38:CO41" si="71">BY38+CG38</f>
        <v>17</v>
      </c>
      <c r="CP38" s="28">
        <f t="shared" ref="CP38:CP41" si="72">BZ38+CH38</f>
        <v>21.406378</v>
      </c>
      <c r="CQ38" s="40">
        <f t="shared" si="37"/>
        <v>3.9396996443193021E-2</v>
      </c>
      <c r="CR38" s="35">
        <f t="shared" ref="CR38:CR41" si="73">CB38+CJ38</f>
        <v>0</v>
      </c>
      <c r="CS38" s="34"/>
      <c r="CT38" s="28">
        <f t="shared" ref="CT38:CT41" si="74">CD38+CL38</f>
        <v>4.8975999999999999E-2</v>
      </c>
      <c r="CU38" s="18">
        <f t="shared" si="41"/>
        <v>0</v>
      </c>
    </row>
    <row r="39" spans="1:101" s="38" customFormat="1" ht="14.45" x14ac:dyDescent="0.3">
      <c r="A39" s="30"/>
      <c r="B39" s="9">
        <v>2014</v>
      </c>
      <c r="C39" s="1" t="s">
        <v>13</v>
      </c>
      <c r="D39" s="35">
        <v>6.8141999999999994E-2</v>
      </c>
      <c r="E39" s="33">
        <v>12</v>
      </c>
      <c r="F39" s="28">
        <v>2.8324660000000002</v>
      </c>
      <c r="G39" s="18">
        <f t="shared" si="0"/>
        <v>2.3492316093729312E-2</v>
      </c>
      <c r="H39" s="35">
        <v>2.1502E-2</v>
      </c>
      <c r="I39" s="33">
        <v>4</v>
      </c>
      <c r="J39" s="28">
        <v>4.461195</v>
      </c>
      <c r="K39" s="40">
        <f t="shared" si="1"/>
        <v>4.8197848334358842E-3</v>
      </c>
      <c r="L39" s="35">
        <v>2.117785</v>
      </c>
      <c r="M39" s="33">
        <v>4</v>
      </c>
      <c r="N39" s="28">
        <v>1.1834560000000001</v>
      </c>
      <c r="O39" s="18">
        <f t="shared" si="2"/>
        <v>0.64151178299312284</v>
      </c>
      <c r="P39" s="35">
        <v>1.0624709999999999</v>
      </c>
      <c r="Q39" s="32">
        <v>2</v>
      </c>
      <c r="R39" s="28">
        <v>9.176558</v>
      </c>
      <c r="S39" s="18">
        <f t="shared" si="3"/>
        <v>0.11578099326566671</v>
      </c>
      <c r="T39" s="55"/>
      <c r="U39" s="32"/>
      <c r="V39" s="28">
        <v>1.8859330000000001</v>
      </c>
      <c r="W39" s="40">
        <f t="shared" si="4"/>
        <v>0</v>
      </c>
      <c r="X39" s="55"/>
      <c r="Y39" s="32"/>
      <c r="Z39" s="28">
        <v>0.65054400000000001</v>
      </c>
      <c r="AA39" s="18">
        <f t="shared" si="5"/>
        <v>0</v>
      </c>
      <c r="AB39" s="35">
        <f t="shared" si="58"/>
        <v>2.117785</v>
      </c>
      <c r="AC39" s="32">
        <f t="shared" si="59"/>
        <v>4</v>
      </c>
      <c r="AD39" s="28">
        <f t="shared" si="60"/>
        <v>3.0693890000000001</v>
      </c>
      <c r="AE39" s="18">
        <f t="shared" si="9"/>
        <v>0.40827336811913378</v>
      </c>
      <c r="AF39" s="35">
        <f t="shared" si="61"/>
        <v>1.0624709999999999</v>
      </c>
      <c r="AG39" s="17">
        <f t="shared" si="62"/>
        <v>2</v>
      </c>
      <c r="AH39" s="28">
        <f t="shared" si="63"/>
        <v>9.827102</v>
      </c>
      <c r="AI39" s="40">
        <f t="shared" si="13"/>
        <v>0.10811641112507023</v>
      </c>
      <c r="AJ39" s="35">
        <v>2.0396619999999999</v>
      </c>
      <c r="AK39" s="33">
        <v>415</v>
      </c>
      <c r="AL39" s="28">
        <v>45.508898000000002</v>
      </c>
      <c r="AM39" s="40">
        <f t="shared" si="14"/>
        <v>4.2896398965604841E-2</v>
      </c>
      <c r="AN39" s="28">
        <v>5.4851999999999998E-2</v>
      </c>
      <c r="AO39" s="33">
        <v>8</v>
      </c>
      <c r="AP39" s="28">
        <v>1.6225590000000001</v>
      </c>
      <c r="AQ39" s="40">
        <f t="shared" si="15"/>
        <v>3.3805858523480496E-2</v>
      </c>
      <c r="AR39" s="35">
        <v>0.96682100000000004</v>
      </c>
      <c r="AS39" s="33">
        <v>22</v>
      </c>
      <c r="AT39" s="28">
        <v>4.3954700000000004</v>
      </c>
      <c r="AU39" s="18">
        <f t="shared" si="16"/>
        <v>0.18029998744939427</v>
      </c>
      <c r="AV39" s="35">
        <v>0.88342799999999999</v>
      </c>
      <c r="AW39" s="33">
        <v>1</v>
      </c>
      <c r="AX39" s="28">
        <v>37.338583999999997</v>
      </c>
      <c r="AY39" s="40">
        <f t="shared" si="17"/>
        <v>2.3659922400913757E-2</v>
      </c>
      <c r="AZ39" s="35">
        <v>0.16761799999999999</v>
      </c>
      <c r="BA39" s="33">
        <v>3</v>
      </c>
      <c r="BB39" s="28">
        <v>13.533026</v>
      </c>
      <c r="BC39" s="18">
        <f t="shared" si="18"/>
        <v>1.2234315408823119E-2</v>
      </c>
      <c r="BD39" s="28">
        <v>1.6238319999999999</v>
      </c>
      <c r="BE39" s="32">
        <v>4</v>
      </c>
      <c r="BF39" s="28">
        <v>21.267534999999999</v>
      </c>
      <c r="BG39" s="36">
        <f t="shared" si="19"/>
        <v>7.6352619144625836E-2</v>
      </c>
      <c r="BH39" s="35">
        <f t="shared" si="64"/>
        <v>1.134439</v>
      </c>
      <c r="BI39" s="32">
        <f t="shared" si="65"/>
        <v>25</v>
      </c>
      <c r="BJ39" s="28">
        <f t="shared" si="66"/>
        <v>17.928495999999999</v>
      </c>
      <c r="BK39" s="18">
        <f t="shared" si="23"/>
        <v>5.9510196095197303E-2</v>
      </c>
      <c r="BL39" s="35">
        <f t="shared" si="67"/>
        <v>2.50726</v>
      </c>
      <c r="BM39" s="34">
        <f t="shared" si="68"/>
        <v>5</v>
      </c>
      <c r="BN39" s="28">
        <f t="shared" si="69"/>
        <v>58.606118999999993</v>
      </c>
      <c r="BO39" s="40">
        <f t="shared" si="27"/>
        <v>4.2781539586335696E-2</v>
      </c>
      <c r="BP39" s="35">
        <v>3.2661359999999999</v>
      </c>
      <c r="BQ39" s="33">
        <v>665</v>
      </c>
      <c r="BR39" s="28">
        <v>0.50984099999999999</v>
      </c>
      <c r="BS39" s="18">
        <f t="shared" si="28"/>
        <v>0.86497772629441327</v>
      </c>
      <c r="BT39" s="35"/>
      <c r="BU39" s="32"/>
      <c r="BV39" s="28"/>
      <c r="BW39" s="18" t="str">
        <f t="shared" si="29"/>
        <v/>
      </c>
      <c r="BX39" s="35">
        <v>0.51881900000000003</v>
      </c>
      <c r="BY39" s="32">
        <v>11</v>
      </c>
      <c r="BZ39" s="28">
        <v>5.4585489999999997</v>
      </c>
      <c r="CA39" s="40">
        <f t="shared" si="30"/>
        <v>8.6797232494301851E-2</v>
      </c>
      <c r="CB39" s="28"/>
      <c r="CC39" s="32"/>
      <c r="CD39" s="28"/>
      <c r="CE39" s="40" t="str">
        <f t="shared" si="31"/>
        <v/>
      </c>
      <c r="CF39" s="35">
        <v>7.5344220000000002</v>
      </c>
      <c r="CG39" s="33">
        <v>23</v>
      </c>
      <c r="CH39" s="28">
        <v>18.714763999999999</v>
      </c>
      <c r="CI39" s="40">
        <f t="shared" si="32"/>
        <v>0.28703450080318682</v>
      </c>
      <c r="CJ39" s="35"/>
      <c r="CK39" s="32"/>
      <c r="CL39" s="28"/>
      <c r="CM39" s="40" t="str">
        <f t="shared" si="33"/>
        <v/>
      </c>
      <c r="CN39" s="35">
        <f t="shared" si="70"/>
        <v>8.0532409999999999</v>
      </c>
      <c r="CO39" s="34">
        <f t="shared" si="71"/>
        <v>34</v>
      </c>
      <c r="CP39" s="28">
        <f t="shared" si="72"/>
        <v>24.173313</v>
      </c>
      <c r="CQ39" s="40">
        <f t="shared" si="37"/>
        <v>0.24989457451764777</v>
      </c>
      <c r="CR39" s="35">
        <f t="shared" si="73"/>
        <v>0</v>
      </c>
      <c r="CS39" s="34"/>
      <c r="CT39" s="28">
        <f t="shared" si="74"/>
        <v>0</v>
      </c>
      <c r="CU39" s="18" t="str">
        <f t="shared" si="41"/>
        <v/>
      </c>
    </row>
    <row r="40" spans="1:101" s="38" customFormat="1" ht="14.45" x14ac:dyDescent="0.3">
      <c r="A40" s="30"/>
      <c r="B40" s="9">
        <v>2014</v>
      </c>
      <c r="C40" s="1" t="s">
        <v>14</v>
      </c>
      <c r="D40" s="35">
        <v>8.4485000000000005E-2</v>
      </c>
      <c r="E40" s="33">
        <v>19</v>
      </c>
      <c r="F40" s="28">
        <v>4.8325649999999998</v>
      </c>
      <c r="G40" s="18">
        <f t="shared" si="0"/>
        <v>1.718205021303424E-2</v>
      </c>
      <c r="H40" s="35">
        <v>2.9252E-2</v>
      </c>
      <c r="I40" s="33">
        <v>8</v>
      </c>
      <c r="J40" s="28">
        <v>6.3199709999999998</v>
      </c>
      <c r="K40" s="40">
        <f t="shared" si="1"/>
        <v>4.62850225103881E-3</v>
      </c>
      <c r="L40" s="35">
        <v>0.17065</v>
      </c>
      <c r="M40" s="33">
        <v>1</v>
      </c>
      <c r="N40" s="28">
        <v>0.70306100000000005</v>
      </c>
      <c r="O40" s="18">
        <f t="shared" si="2"/>
        <v>0.19531630024115526</v>
      </c>
      <c r="P40" s="35">
        <v>0.17065</v>
      </c>
      <c r="Q40" s="32">
        <v>1</v>
      </c>
      <c r="R40" s="28">
        <v>3.2791320000000002</v>
      </c>
      <c r="S40" s="18">
        <f t="shared" si="3"/>
        <v>5.2041210905812874E-2</v>
      </c>
      <c r="T40" s="35">
        <v>7.5079999999999994E-2</v>
      </c>
      <c r="U40" s="32">
        <v>4</v>
      </c>
      <c r="V40" s="28">
        <v>0.55401599999999995</v>
      </c>
      <c r="W40" s="40">
        <f t="shared" si="4"/>
        <v>0.11934585500464158</v>
      </c>
      <c r="X40" s="35"/>
      <c r="Y40" s="32"/>
      <c r="Z40" s="28">
        <v>0.70605700000000005</v>
      </c>
      <c r="AA40" s="18">
        <f t="shared" si="5"/>
        <v>0</v>
      </c>
      <c r="AB40" s="35">
        <f t="shared" si="58"/>
        <v>0.24573</v>
      </c>
      <c r="AC40" s="32">
        <f t="shared" si="59"/>
        <v>5</v>
      </c>
      <c r="AD40" s="28">
        <f t="shared" si="60"/>
        <v>1.257077</v>
      </c>
      <c r="AE40" s="18">
        <f t="shared" si="9"/>
        <v>0.16351401078115818</v>
      </c>
      <c r="AF40" s="35">
        <f t="shared" si="61"/>
        <v>0.17065</v>
      </c>
      <c r="AG40" s="17">
        <f t="shared" si="62"/>
        <v>1</v>
      </c>
      <c r="AH40" s="28">
        <f t="shared" si="63"/>
        <v>3.9851890000000001</v>
      </c>
      <c r="AI40" s="40">
        <f t="shared" si="13"/>
        <v>4.2821055663859353E-2</v>
      </c>
      <c r="AJ40" s="35">
        <v>1.380063</v>
      </c>
      <c r="AK40" s="33">
        <v>273</v>
      </c>
      <c r="AL40" s="28">
        <v>10.675171000000001</v>
      </c>
      <c r="AM40" s="40">
        <f t="shared" si="14"/>
        <v>0.11447832534814338</v>
      </c>
      <c r="AN40" s="28"/>
      <c r="AO40" s="33"/>
      <c r="AP40" s="28">
        <v>1.6945000000000002E-2</v>
      </c>
      <c r="AQ40" s="40">
        <f t="shared" si="15"/>
        <v>0</v>
      </c>
      <c r="AR40" s="35">
        <v>1.8226150000000001</v>
      </c>
      <c r="AS40" s="33">
        <v>11</v>
      </c>
      <c r="AT40" s="28">
        <v>6.0752379999999997</v>
      </c>
      <c r="AU40" s="18">
        <f t="shared" si="16"/>
        <v>0.23077347729819739</v>
      </c>
      <c r="AV40" s="35">
        <v>0.93214900000000001</v>
      </c>
      <c r="AW40" s="33">
        <v>2</v>
      </c>
      <c r="AX40" s="28">
        <v>28.618483999999999</v>
      </c>
      <c r="AY40" s="40">
        <f t="shared" si="17"/>
        <v>3.2571571575908773E-2</v>
      </c>
      <c r="AZ40" s="35">
        <v>2.3425999999999999E-2</v>
      </c>
      <c r="BA40" s="33">
        <v>1</v>
      </c>
      <c r="BB40" s="28">
        <v>10.008811</v>
      </c>
      <c r="BC40" s="18">
        <f t="shared" si="18"/>
        <v>2.3350724270170251E-3</v>
      </c>
      <c r="BD40" s="28">
        <v>0.72064499999999998</v>
      </c>
      <c r="BE40" s="32">
        <v>1</v>
      </c>
      <c r="BF40" s="28">
        <v>19.728349999999999</v>
      </c>
      <c r="BG40" s="36">
        <f t="shared" si="19"/>
        <v>3.6528396951595044E-2</v>
      </c>
      <c r="BH40" s="35">
        <f t="shared" si="64"/>
        <v>1.846041</v>
      </c>
      <c r="BI40" s="32">
        <f t="shared" si="65"/>
        <v>12</v>
      </c>
      <c r="BJ40" s="28">
        <f t="shared" si="66"/>
        <v>16.084049</v>
      </c>
      <c r="BK40" s="18">
        <f t="shared" si="23"/>
        <v>0.10295770963782112</v>
      </c>
      <c r="BL40" s="35">
        <f t="shared" si="67"/>
        <v>1.6527940000000001</v>
      </c>
      <c r="BM40" s="34">
        <f t="shared" si="68"/>
        <v>3</v>
      </c>
      <c r="BN40" s="28">
        <f t="shared" si="69"/>
        <v>48.346834000000001</v>
      </c>
      <c r="BO40" s="40">
        <f t="shared" si="27"/>
        <v>3.4186188903289928E-2</v>
      </c>
      <c r="BP40" s="35">
        <v>7.5161000000000006E-2</v>
      </c>
      <c r="BQ40" s="33">
        <v>8</v>
      </c>
      <c r="BR40" s="28">
        <v>4.5352999999999997E-2</v>
      </c>
      <c r="BS40" s="18">
        <f t="shared" si="28"/>
        <v>0.62367027897173777</v>
      </c>
      <c r="BT40" s="35"/>
      <c r="BU40" s="32"/>
      <c r="BV40" s="28"/>
      <c r="BW40" s="18" t="str">
        <f t="shared" si="29"/>
        <v/>
      </c>
      <c r="BX40" s="35">
        <v>0.987792</v>
      </c>
      <c r="BY40" s="32">
        <v>17</v>
      </c>
      <c r="BZ40" s="28">
        <v>1.1938679999999999</v>
      </c>
      <c r="CA40" s="40">
        <f t="shared" si="30"/>
        <v>0.45277082588487666</v>
      </c>
      <c r="CB40" s="28"/>
      <c r="CC40" s="32"/>
      <c r="CD40" s="28">
        <v>5.7360410000000002</v>
      </c>
      <c r="CE40" s="40">
        <f t="shared" si="31"/>
        <v>0</v>
      </c>
      <c r="CF40" s="35">
        <v>1.707606</v>
      </c>
      <c r="CG40" s="33">
        <v>29</v>
      </c>
      <c r="CH40" s="28">
        <v>11.373540999999999</v>
      </c>
      <c r="CI40" s="40">
        <f t="shared" si="32"/>
        <v>0.13053947027733884</v>
      </c>
      <c r="CJ40" s="35"/>
      <c r="CK40" s="32"/>
      <c r="CL40" s="28">
        <v>1.9776549999999999</v>
      </c>
      <c r="CM40" s="40">
        <f t="shared" si="33"/>
        <v>0</v>
      </c>
      <c r="CN40" s="35">
        <f t="shared" si="70"/>
        <v>2.695398</v>
      </c>
      <c r="CO40" s="34">
        <f t="shared" si="71"/>
        <v>46</v>
      </c>
      <c r="CP40" s="28">
        <f t="shared" si="72"/>
        <v>12.567409</v>
      </c>
      <c r="CQ40" s="40">
        <f t="shared" si="37"/>
        <v>0.17659910133175374</v>
      </c>
      <c r="CR40" s="35">
        <f t="shared" si="73"/>
        <v>0</v>
      </c>
      <c r="CS40" s="34"/>
      <c r="CT40" s="28">
        <f t="shared" si="74"/>
        <v>7.7136960000000006</v>
      </c>
      <c r="CU40" s="18">
        <f t="shared" si="41"/>
        <v>0</v>
      </c>
    </row>
    <row r="41" spans="1:101" s="38" customFormat="1" thickBot="1" x14ac:dyDescent="0.35">
      <c r="A41" s="30"/>
      <c r="B41" s="9">
        <v>2014</v>
      </c>
      <c r="C41" s="1" t="s">
        <v>15</v>
      </c>
      <c r="D41" s="35">
        <v>0.192054</v>
      </c>
      <c r="E41" s="33">
        <v>34</v>
      </c>
      <c r="F41" s="28">
        <v>0.63610699999999998</v>
      </c>
      <c r="G41" s="18">
        <f t="shared" si="0"/>
        <v>0.23190418288231396</v>
      </c>
      <c r="H41" s="35">
        <v>6.94E-3</v>
      </c>
      <c r="I41" s="33">
        <v>1</v>
      </c>
      <c r="J41" s="28">
        <v>3.1040390000000002</v>
      </c>
      <c r="K41" s="40">
        <f t="shared" si="1"/>
        <v>2.2357966507508442E-3</v>
      </c>
      <c r="L41" s="35">
        <v>0.53046499999999996</v>
      </c>
      <c r="M41" s="33">
        <v>3</v>
      </c>
      <c r="N41" s="28">
        <v>1.759231</v>
      </c>
      <c r="O41" s="18">
        <f t="shared" si="2"/>
        <v>0.2316748598940645</v>
      </c>
      <c r="P41" s="35">
        <v>0.62424999999999997</v>
      </c>
      <c r="Q41" s="32">
        <v>3</v>
      </c>
      <c r="R41" s="28">
        <v>7.2507260000000002</v>
      </c>
      <c r="S41" s="18">
        <f t="shared" si="3"/>
        <v>8.6094826918021714E-2</v>
      </c>
      <c r="T41" s="35">
        <v>6.6824999999999996E-2</v>
      </c>
      <c r="U41" s="32">
        <v>1</v>
      </c>
      <c r="V41" s="28">
        <v>0.44434600000000002</v>
      </c>
      <c r="W41" s="40">
        <f t="shared" si="4"/>
        <v>0.13072924715995232</v>
      </c>
      <c r="X41" s="35"/>
      <c r="Y41" s="32"/>
      <c r="Z41" s="28">
        <v>1.2684219999999999</v>
      </c>
      <c r="AA41" s="18">
        <f t="shared" si="5"/>
        <v>0</v>
      </c>
      <c r="AB41" s="35">
        <f t="shared" si="58"/>
        <v>0.59728999999999999</v>
      </c>
      <c r="AC41" s="32">
        <f t="shared" si="59"/>
        <v>4</v>
      </c>
      <c r="AD41" s="28">
        <f t="shared" si="60"/>
        <v>2.2035770000000001</v>
      </c>
      <c r="AE41" s="18">
        <f t="shared" si="9"/>
        <v>0.21325182523839936</v>
      </c>
      <c r="AF41" s="35">
        <f t="shared" si="61"/>
        <v>0.62424999999999997</v>
      </c>
      <c r="AG41" s="17">
        <f t="shared" si="62"/>
        <v>3</v>
      </c>
      <c r="AH41" s="28">
        <f t="shared" si="63"/>
        <v>8.5191479999999995</v>
      </c>
      <c r="AI41" s="40">
        <f t="shared" si="13"/>
        <v>7.3276106953418352E-2</v>
      </c>
      <c r="AJ41" s="35">
        <v>3.8323320000000001</v>
      </c>
      <c r="AK41" s="33">
        <v>663</v>
      </c>
      <c r="AL41" s="28">
        <v>3.6829990000000001</v>
      </c>
      <c r="AM41" s="40">
        <f t="shared" si="14"/>
        <v>0.50993522440994288</v>
      </c>
      <c r="AN41" s="28"/>
      <c r="AO41" s="33"/>
      <c r="AP41" s="28">
        <v>2.9940000000000001E-3</v>
      </c>
      <c r="AQ41" s="40">
        <f t="shared" si="15"/>
        <v>0</v>
      </c>
      <c r="AR41" s="35">
        <v>3.394876</v>
      </c>
      <c r="AS41" s="33">
        <v>8</v>
      </c>
      <c r="AT41" s="28">
        <v>5.5875729999999999</v>
      </c>
      <c r="AU41" s="18">
        <f t="shared" si="16"/>
        <v>0.37794548012462975</v>
      </c>
      <c r="AV41" s="35">
        <v>0.14522399999999999</v>
      </c>
      <c r="AW41" s="33">
        <v>1</v>
      </c>
      <c r="AX41" s="28">
        <v>44.397202999999998</v>
      </c>
      <c r="AY41" s="40">
        <f t="shared" si="17"/>
        <v>3.2710168701393194E-3</v>
      </c>
      <c r="AZ41" s="35"/>
      <c r="BA41" s="33"/>
      <c r="BB41" s="28">
        <v>5.6720930000000003</v>
      </c>
      <c r="BC41" s="18">
        <f t="shared" si="18"/>
        <v>0</v>
      </c>
      <c r="BD41" s="28"/>
      <c r="BE41" s="32"/>
      <c r="BF41" s="28">
        <v>35.559705000000001</v>
      </c>
      <c r="BG41" s="36">
        <f t="shared" si="19"/>
        <v>0</v>
      </c>
      <c r="BH41" s="35">
        <f t="shared" si="64"/>
        <v>3.394876</v>
      </c>
      <c r="BI41" s="32">
        <f t="shared" si="65"/>
        <v>8</v>
      </c>
      <c r="BJ41" s="28">
        <f t="shared" si="66"/>
        <v>11.259665999999999</v>
      </c>
      <c r="BK41" s="18">
        <f t="shared" si="23"/>
        <v>0.23166032756260824</v>
      </c>
      <c r="BL41" s="35">
        <f t="shared" si="67"/>
        <v>0.14522399999999999</v>
      </c>
      <c r="BM41" s="34">
        <f t="shared" si="68"/>
        <v>1</v>
      </c>
      <c r="BN41" s="28">
        <f t="shared" si="69"/>
        <v>79.956907999999999</v>
      </c>
      <c r="BO41" s="40">
        <f t="shared" si="27"/>
        <v>1.8162783383269398E-3</v>
      </c>
      <c r="BP41" s="35"/>
      <c r="BQ41" s="33"/>
      <c r="BR41" s="28">
        <v>2.4577000000000002E-2</v>
      </c>
      <c r="BS41" s="18">
        <f t="shared" si="28"/>
        <v>0</v>
      </c>
      <c r="BT41" s="35"/>
      <c r="BU41" s="32"/>
      <c r="BV41" s="28"/>
      <c r="BW41" s="18" t="str">
        <f t="shared" si="29"/>
        <v/>
      </c>
      <c r="BX41" s="35">
        <v>0.725441</v>
      </c>
      <c r="BY41" s="32">
        <v>2</v>
      </c>
      <c r="BZ41" s="28">
        <v>7.6830860000000003</v>
      </c>
      <c r="CA41" s="40">
        <f t="shared" si="30"/>
        <v>8.6274444977104792E-2</v>
      </c>
      <c r="CB41" s="28">
        <v>8.9027999999999996E-2</v>
      </c>
      <c r="CC41" s="32">
        <v>2</v>
      </c>
      <c r="CD41" s="28">
        <v>3.6008140000000002</v>
      </c>
      <c r="CE41" s="40">
        <f t="shared" si="31"/>
        <v>2.472440953628818E-2</v>
      </c>
      <c r="CF41" s="35">
        <v>0.43318099999999998</v>
      </c>
      <c r="CG41" s="33">
        <v>4</v>
      </c>
      <c r="CH41" s="28">
        <v>7.252319</v>
      </c>
      <c r="CI41" s="40">
        <f t="shared" si="32"/>
        <v>5.6363411619283064E-2</v>
      </c>
      <c r="CJ41" s="35">
        <v>0.11534899999999999</v>
      </c>
      <c r="CK41" s="32">
        <v>1</v>
      </c>
      <c r="CL41" s="28">
        <v>4.7905059999999997</v>
      </c>
      <c r="CM41" s="40">
        <f t="shared" si="33"/>
        <v>2.4078667263959172E-2</v>
      </c>
      <c r="CN41" s="35">
        <f t="shared" si="70"/>
        <v>1.158622</v>
      </c>
      <c r="CO41" s="34">
        <f t="shared" si="71"/>
        <v>6</v>
      </c>
      <c r="CP41" s="28">
        <f t="shared" si="72"/>
        <v>14.935404999999999</v>
      </c>
      <c r="CQ41" s="40">
        <f t="shared" si="37"/>
        <v>7.1990807521324529E-2</v>
      </c>
      <c r="CR41" s="35">
        <f t="shared" si="73"/>
        <v>0.20437699999999998</v>
      </c>
      <c r="CS41" s="34"/>
      <c r="CT41" s="28">
        <f t="shared" si="74"/>
        <v>8.3913200000000003</v>
      </c>
      <c r="CU41" s="18">
        <f t="shared" si="41"/>
        <v>2.4355762859716943E-2</v>
      </c>
    </row>
    <row r="42" spans="1:101" thickBot="1" x14ac:dyDescent="0.35">
      <c r="A42" s="30"/>
      <c r="B42" s="41"/>
      <c r="C42" s="44" t="s">
        <v>26</v>
      </c>
      <c r="D42" s="53">
        <f>SUM(D10:D41)</f>
        <v>5.6494469999999994</v>
      </c>
      <c r="E42" s="50">
        <f>SUM(E10:E41)</f>
        <v>1094</v>
      </c>
      <c r="F42" s="48">
        <f>SUM(F10:F41)</f>
        <v>74.088527999999997</v>
      </c>
      <c r="G42" s="51">
        <f t="shared" si="0"/>
        <v>7.0850143861817413E-2</v>
      </c>
      <c r="H42" s="54">
        <f>SUM(H10:H41)</f>
        <v>5.7241549999999997</v>
      </c>
      <c r="I42" s="50">
        <f>SUM(I10:I41)</f>
        <v>1112</v>
      </c>
      <c r="J42" s="48">
        <f>SUM(J10:J41)</f>
        <v>92.30018699999998</v>
      </c>
      <c r="K42" s="43">
        <f t="shared" si="1"/>
        <v>6.2016721591257457E-2</v>
      </c>
      <c r="L42" s="53">
        <f>SUM(L10:L41)</f>
        <v>14.370204999999999</v>
      </c>
      <c r="M42" s="50">
        <f>SUM(M10:M41)</f>
        <v>78</v>
      </c>
      <c r="N42" s="48">
        <f>SUM(N10:N41)</f>
        <v>30.921406999999999</v>
      </c>
      <c r="O42" s="51">
        <f t="shared" si="2"/>
        <v>0.3172818180991217</v>
      </c>
      <c r="P42" s="53">
        <f>SUM(P10:P41)</f>
        <v>14.592897000000001</v>
      </c>
      <c r="Q42" s="50">
        <f>SUM(Q10:Q41)</f>
        <v>82</v>
      </c>
      <c r="R42" s="48">
        <f>SUM(R10:R41)</f>
        <v>70.063517999999988</v>
      </c>
      <c r="S42" s="43">
        <f t="shared" si="3"/>
        <v>0.20828096299703369</v>
      </c>
      <c r="T42" s="53">
        <f>SUM(T10:T41)</f>
        <v>10.37415</v>
      </c>
      <c r="U42" s="50">
        <f>SUM(U10:U41)</f>
        <v>65</v>
      </c>
      <c r="V42" s="48">
        <f>SUM(V10:V41)</f>
        <v>40.286933000000005</v>
      </c>
      <c r="W42" s="43">
        <f t="shared" si="4"/>
        <v>0.2047755275977815</v>
      </c>
      <c r="X42" s="53">
        <f>SUM(X10:X41)</f>
        <v>10.700947999999999</v>
      </c>
      <c r="Y42" s="50">
        <f>SUM(Y10:Y41)</f>
        <v>66</v>
      </c>
      <c r="Z42" s="48">
        <f>SUM(Z10:Z41)</f>
        <v>58.9208</v>
      </c>
      <c r="AA42" s="43">
        <f t="shared" si="5"/>
        <v>0.18161579611953671</v>
      </c>
      <c r="AB42" s="53">
        <f>SUM(AB10:AB41)</f>
        <v>24.744354999999999</v>
      </c>
      <c r="AC42" s="50">
        <f>SUM(AC10:AC41)</f>
        <v>143</v>
      </c>
      <c r="AD42" s="48">
        <f>SUM(AD10:AD41)</f>
        <v>71.208339999999993</v>
      </c>
      <c r="AE42" s="51">
        <f t="shared" si="9"/>
        <v>0.25788077135300891</v>
      </c>
      <c r="AF42" s="53">
        <f>SUM(AF10:AF41)</f>
        <v>25.293845000000001</v>
      </c>
      <c r="AG42" s="50">
        <f>SUM(AG10:AG41)</f>
        <v>144</v>
      </c>
      <c r="AH42" s="48">
        <f>SUM(AH10:AH41)</f>
        <v>128.984318</v>
      </c>
      <c r="AI42" s="43">
        <f t="shared" si="13"/>
        <v>0.1961001569198513</v>
      </c>
      <c r="AJ42" s="53">
        <f>SUM(AJ10:AJ41)</f>
        <v>38.868575999999997</v>
      </c>
      <c r="AK42" s="50">
        <f>SUM(AK10:AK41)</f>
        <v>6999</v>
      </c>
      <c r="AL42" s="48">
        <f>SUM(AL10:AL41)</f>
        <v>305.65404599999994</v>
      </c>
      <c r="AM42" s="43">
        <f t="shared" si="14"/>
        <v>0.1128186467825036</v>
      </c>
      <c r="AN42" s="48">
        <f>SUM(AN10:AN41)</f>
        <v>40.049638999999992</v>
      </c>
      <c r="AO42" s="50">
        <f>SUM(AO10:AO41)</f>
        <v>7210</v>
      </c>
      <c r="AP42" s="48">
        <f>SUM(AP10:AP41)</f>
        <v>351.99538600000005</v>
      </c>
      <c r="AQ42" s="43">
        <f t="shared" si="15"/>
        <v>0.11377887493104806</v>
      </c>
      <c r="AR42" s="53">
        <f>SUM(AR10:AR41)</f>
        <v>74.925805000000011</v>
      </c>
      <c r="AS42" s="50">
        <f>SUM(AS10:AS41)</f>
        <v>386</v>
      </c>
      <c r="AT42" s="48">
        <f>SUM(AT10:AT41)</f>
        <v>147.47114099999999</v>
      </c>
      <c r="AU42" s="51">
        <f t="shared" si="16"/>
        <v>0.33690123154838647</v>
      </c>
      <c r="AV42" s="53">
        <f>SUM(AV10:AV41)</f>
        <v>75.317528999999993</v>
      </c>
      <c r="AW42" s="50">
        <f>SUM(AW10:AW41)</f>
        <v>392</v>
      </c>
      <c r="AX42" s="48">
        <f>SUM(AX10:AX41)</f>
        <v>348.37793499999998</v>
      </c>
      <c r="AY42" s="43">
        <f t="shared" si="17"/>
        <v>0.21619488903624162</v>
      </c>
      <c r="AZ42" s="53">
        <f>SUM(AZ10:AZ41)</f>
        <v>38.276445000000002</v>
      </c>
      <c r="BA42" s="50">
        <f>SUM(BA10:BA41)</f>
        <v>154</v>
      </c>
      <c r="BB42" s="48">
        <f>SUM(BB10:BB41)</f>
        <v>180.335104</v>
      </c>
      <c r="BC42" s="51">
        <f t="shared" si="18"/>
        <v>0.1750888513213911</v>
      </c>
      <c r="BD42" s="48">
        <f>SUM(BD10:BD41)</f>
        <v>40.615254</v>
      </c>
      <c r="BE42" s="50">
        <f>SUM(BE10:BE41)</f>
        <v>158</v>
      </c>
      <c r="BF42" s="48">
        <f>SUM(BF10:BF41)</f>
        <v>325.30001099999998</v>
      </c>
      <c r="BG42" s="46">
        <f t="shared" si="19"/>
        <v>0.12485475753642075</v>
      </c>
      <c r="BH42" s="53">
        <f>SUM(BH10:BH41)</f>
        <v>113.20224999999999</v>
      </c>
      <c r="BI42" s="50">
        <f>SUM(BI10:BI41)</f>
        <v>540</v>
      </c>
      <c r="BJ42" s="48">
        <f>SUM(BJ10:BJ41)</f>
        <v>327.80624499999999</v>
      </c>
      <c r="BK42" s="51">
        <f t="shared" si="23"/>
        <v>0.25668949982471423</v>
      </c>
      <c r="BL42" s="53">
        <f>SUM(BL10:BL41)</f>
        <v>115.93278300000003</v>
      </c>
      <c r="BM42" s="50">
        <f>SUM(BM10:BM41)</f>
        <v>549</v>
      </c>
      <c r="BN42" s="48">
        <f>SUM(BN10:BN41)</f>
        <v>673.67794599999991</v>
      </c>
      <c r="BO42" s="43">
        <f t="shared" si="27"/>
        <v>0.17208932500812493</v>
      </c>
      <c r="BP42" s="53">
        <f>SUM(BP10:BP41)</f>
        <v>30.350158000000008</v>
      </c>
      <c r="BQ42" s="50">
        <f>SUM(BQ10:BQ41)</f>
        <v>6152</v>
      </c>
      <c r="BR42" s="48">
        <f>SUM(BR10:BR41)</f>
        <v>257.48878500000001</v>
      </c>
      <c r="BS42" s="51">
        <f t="shared" si="28"/>
        <v>0.10544145862848031</v>
      </c>
      <c r="BT42" s="53">
        <f>SUM(BT10:BT41)</f>
        <v>30.401816000000004</v>
      </c>
      <c r="BU42" s="50">
        <f>SUM(BU10:BU41)</f>
        <v>6165</v>
      </c>
      <c r="BV42" s="48">
        <f>SUM(BV10:BV41)</f>
        <v>287.89781300000004</v>
      </c>
      <c r="BW42" s="43">
        <f t="shared" si="29"/>
        <v>0.10559932943985233</v>
      </c>
      <c r="BX42" s="53">
        <f>SUM(BX10:BX41)</f>
        <v>49.847037</v>
      </c>
      <c r="BY42" s="50">
        <f>SUM(BY10:BY41)</f>
        <v>339</v>
      </c>
      <c r="BZ42" s="48">
        <f>SUM(BZ10:BZ41)</f>
        <v>227.89155199999999</v>
      </c>
      <c r="CA42" s="43">
        <f t="shared" si="30"/>
        <v>0.17947465341231356</v>
      </c>
      <c r="CB42" s="48">
        <f>SUM(CB10:CB41)</f>
        <v>50.264708000000006</v>
      </c>
      <c r="CC42" s="50">
        <f>SUM(CC10:CC41)</f>
        <v>347</v>
      </c>
      <c r="CD42" s="48">
        <f>SUM(CD10:CD41)</f>
        <v>289.99212300000011</v>
      </c>
      <c r="CE42" s="43">
        <f t="shared" si="31"/>
        <v>0.17333128734672557</v>
      </c>
      <c r="CF42" s="53">
        <f>SUM(CF10:CF41)</f>
        <v>51.223688999999993</v>
      </c>
      <c r="CG42" s="50">
        <f>SUM(CG10:CG41)</f>
        <v>300</v>
      </c>
      <c r="CH42" s="48">
        <f>SUM(CH10:CH41)</f>
        <v>236.61937699999993</v>
      </c>
      <c r="CI42" s="43">
        <f t="shared" si="32"/>
        <v>0.17795700175039134</v>
      </c>
      <c r="CJ42" s="53">
        <f>SUM(CJ10:CJ41)</f>
        <v>52.045258999999994</v>
      </c>
      <c r="CK42" s="50">
        <f>SUM(CK10:CK41)</f>
        <v>302</v>
      </c>
      <c r="CL42" s="48">
        <f>SUM(CL10:CL41)</f>
        <v>327.27426100000002</v>
      </c>
      <c r="CM42" s="43">
        <f t="shared" si="33"/>
        <v>0.15902643501805963</v>
      </c>
      <c r="CN42" s="53">
        <f>SUM(CN10:CN41)</f>
        <v>101.07072599999998</v>
      </c>
      <c r="CO42" s="50">
        <f>SUM(CO10:CO41)</f>
        <v>639</v>
      </c>
      <c r="CP42" s="48">
        <f>SUM(CP10:CP41)</f>
        <v>464.51092900000003</v>
      </c>
      <c r="CQ42" s="43">
        <f t="shared" si="37"/>
        <v>0.17870227067389585</v>
      </c>
      <c r="CR42" s="53">
        <f>SUM(CR10:CR41)</f>
        <v>102.30996700000001</v>
      </c>
      <c r="CS42" s="50">
        <f>SUM(CS10:CS41)</f>
        <v>628</v>
      </c>
      <c r="CT42" s="48">
        <f>SUM(CT10:CT41)</f>
        <v>617.2663839999999</v>
      </c>
      <c r="CU42" s="43">
        <f t="shared" si="41"/>
        <v>0.16574686335097755</v>
      </c>
      <c r="CV42" s="1"/>
    </row>
    <row r="43" spans="1:101" ht="14.45" x14ac:dyDescent="0.3">
      <c r="AX43" s="11"/>
    </row>
    <row r="45" spans="1:101" ht="14.45" x14ac:dyDescent="0.3">
      <c r="D45">
        <v>1</v>
      </c>
      <c r="E45" t="s">
        <v>22</v>
      </c>
      <c r="CL45" s="8"/>
      <c r="CM45" s="8"/>
      <c r="CN45" s="8"/>
      <c r="CO45" s="8"/>
    </row>
    <row r="46" spans="1:101" ht="14.45" x14ac:dyDescent="0.3">
      <c r="D46">
        <v>2</v>
      </c>
      <c r="E46" t="s">
        <v>21</v>
      </c>
      <c r="CL46" s="8"/>
      <c r="CM46" s="8"/>
      <c r="CN46" s="8"/>
      <c r="CO46" s="8"/>
    </row>
    <row r="47" spans="1:101" ht="14.45" x14ac:dyDescent="0.3">
      <c r="D47">
        <v>3</v>
      </c>
      <c r="E47" t="s">
        <v>23</v>
      </c>
      <c r="CL47" s="8"/>
      <c r="CM47" s="8"/>
      <c r="CN47" s="8"/>
      <c r="CO47" s="8"/>
    </row>
    <row r="48" spans="1:101" ht="14.45" x14ac:dyDescent="0.3">
      <c r="D48">
        <v>4</v>
      </c>
      <c r="E48" t="s">
        <v>24</v>
      </c>
      <c r="CL48" s="8"/>
      <c r="CM48" s="8"/>
      <c r="CN48" s="8"/>
      <c r="CO48" s="8"/>
    </row>
  </sheetData>
  <mergeCells count="19">
    <mergeCell ref="B6:C9"/>
    <mergeCell ref="D6:AI6"/>
    <mergeCell ref="AJ6:BO6"/>
    <mergeCell ref="BP6:CU6"/>
    <mergeCell ref="D7:K8"/>
    <mergeCell ref="L7:AI7"/>
    <mergeCell ref="AJ7:AQ7"/>
    <mergeCell ref="AR7:BO7"/>
    <mergeCell ref="BP7:BW7"/>
    <mergeCell ref="BX7:CU7"/>
    <mergeCell ref="L8:S8"/>
    <mergeCell ref="CF8:CM8"/>
    <mergeCell ref="CN8:CU8"/>
    <mergeCell ref="T8:AA8"/>
    <mergeCell ref="AB8:AI8"/>
    <mergeCell ref="AR8:AY8"/>
    <mergeCell ref="AZ8:BG8"/>
    <mergeCell ref="BH8:BO8"/>
    <mergeCell ref="BX8:CE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%drop by quarter reserved</vt:lpstr>
      <vt:lpstr>%drop by quarter dropped</vt:lpstr>
      <vt:lpstr>Full Dropout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Worth</dc:creator>
  <cp:lastModifiedBy>Haro, David (Intern)</cp:lastModifiedBy>
  <dcterms:created xsi:type="dcterms:W3CDTF">2013-04-11T18:51:19Z</dcterms:created>
  <dcterms:modified xsi:type="dcterms:W3CDTF">2015-10-23T16:07:56Z</dcterms:modified>
</cp:coreProperties>
</file>