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0" yWindow="150" windowWidth="22980" windowHeight="9795" activeTab="2"/>
  </bookViews>
  <sheets>
    <sheet name="%drop by quarter reserved" sheetId="6" r:id="rId1"/>
    <sheet name="%drop by quarter dropped" sheetId="5" r:id="rId2"/>
    <sheet name="Full Dropout Table" sheetId="1" r:id="rId3"/>
  </sheets>
  <calcPr calcId="145621"/>
</workbook>
</file>

<file path=xl/calcChain.xml><?xml version="1.0" encoding="utf-8"?>
<calcChain xmlns="http://schemas.openxmlformats.org/spreadsheetml/2006/main">
  <c r="CU34" i="1" l="1"/>
  <c r="CU35" i="1"/>
  <c r="CU36" i="1"/>
  <c r="CU37" i="1"/>
  <c r="CU38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8" i="1"/>
  <c r="AI29" i="1"/>
  <c r="AI30" i="1"/>
  <c r="AI31" i="1"/>
  <c r="AI32" i="1"/>
  <c r="AI33" i="1"/>
  <c r="AI34" i="1"/>
  <c r="AI35" i="1"/>
  <c r="AI36" i="1"/>
  <c r="AI37" i="1"/>
  <c r="AI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10" i="1"/>
  <c r="CN34" i="1"/>
  <c r="CO34" i="1"/>
  <c r="CO38" i="1" s="1"/>
  <c r="CP34" i="1"/>
  <c r="CQ34" i="1"/>
  <c r="CR34" i="1"/>
  <c r="CR38" i="1" s="1"/>
  <c r="CS34" i="1"/>
  <c r="CT34" i="1"/>
  <c r="CN35" i="1"/>
  <c r="CO35" i="1"/>
  <c r="CP35" i="1"/>
  <c r="CQ35" i="1"/>
  <c r="CR35" i="1"/>
  <c r="CS35" i="1"/>
  <c r="CT35" i="1"/>
  <c r="CN36" i="1"/>
  <c r="CO36" i="1"/>
  <c r="CP36" i="1"/>
  <c r="CQ36" i="1"/>
  <c r="CR36" i="1"/>
  <c r="CT36" i="1"/>
  <c r="CN37" i="1"/>
  <c r="CO37" i="1"/>
  <c r="CP37" i="1"/>
  <c r="CQ37" i="1"/>
  <c r="CR37" i="1"/>
  <c r="CT37" i="1"/>
  <c r="CM34" i="1"/>
  <c r="CM35" i="1"/>
  <c r="CM36" i="1"/>
  <c r="CI34" i="1"/>
  <c r="CI35" i="1"/>
  <c r="CI36" i="1"/>
  <c r="CI37" i="1"/>
  <c r="CE34" i="1"/>
  <c r="CE35" i="1"/>
  <c r="CE36" i="1"/>
  <c r="CE37" i="1"/>
  <c r="CA34" i="1"/>
  <c r="CA35" i="1"/>
  <c r="CA36" i="1"/>
  <c r="CA37" i="1"/>
  <c r="BW34" i="1"/>
  <c r="BW35" i="1"/>
  <c r="BW36" i="1"/>
  <c r="BS34" i="1"/>
  <c r="BS35" i="1"/>
  <c r="BS36" i="1"/>
  <c r="BS37" i="1"/>
  <c r="BH34" i="1"/>
  <c r="BI34" i="1"/>
  <c r="BJ34" i="1"/>
  <c r="BK34" i="1"/>
  <c r="BL34" i="1"/>
  <c r="BM34" i="1"/>
  <c r="BM38" i="1" s="1"/>
  <c r="BN34" i="1"/>
  <c r="BO34" i="1"/>
  <c r="BH35" i="1"/>
  <c r="BI35" i="1"/>
  <c r="BJ35" i="1"/>
  <c r="BK35" i="1"/>
  <c r="BL35" i="1"/>
  <c r="BM35" i="1"/>
  <c r="BN35" i="1"/>
  <c r="BO35" i="1"/>
  <c r="BH36" i="1"/>
  <c r="BI36" i="1"/>
  <c r="BJ36" i="1"/>
  <c r="BK36" i="1"/>
  <c r="BL36" i="1"/>
  <c r="BN36" i="1"/>
  <c r="BO36" i="1"/>
  <c r="BH37" i="1"/>
  <c r="BI37" i="1"/>
  <c r="BJ37" i="1"/>
  <c r="BK37" i="1"/>
  <c r="BL37" i="1"/>
  <c r="BM37" i="1"/>
  <c r="BN37" i="1"/>
  <c r="BO37" i="1"/>
  <c r="BJ38" i="1"/>
  <c r="BG34" i="1"/>
  <c r="BG35" i="1"/>
  <c r="BG36" i="1"/>
  <c r="BG37" i="1"/>
  <c r="BC34" i="1"/>
  <c r="BC35" i="1"/>
  <c r="BC36" i="1"/>
  <c r="BC37" i="1"/>
  <c r="AY34" i="1"/>
  <c r="AY35" i="1"/>
  <c r="AY36" i="1"/>
  <c r="AY37" i="1"/>
  <c r="AU34" i="1"/>
  <c r="AU35" i="1"/>
  <c r="AU36" i="1"/>
  <c r="AU37" i="1"/>
  <c r="AQ34" i="1"/>
  <c r="AQ35" i="1"/>
  <c r="AQ36" i="1"/>
  <c r="AQ37" i="1"/>
  <c r="AM34" i="1"/>
  <c r="AM35" i="1"/>
  <c r="AM36" i="1"/>
  <c r="AM37" i="1"/>
  <c r="AB34" i="1"/>
  <c r="AE34" i="1" s="1"/>
  <c r="AC34" i="1"/>
  <c r="AC38" i="1" s="1"/>
  <c r="AD34" i="1"/>
  <c r="AF34" i="1"/>
  <c r="AG34" i="1"/>
  <c r="AG38" i="1" s="1"/>
  <c r="AB35" i="1"/>
  <c r="AE35" i="1" s="1"/>
  <c r="AC35" i="1"/>
  <c r="AD35" i="1"/>
  <c r="AF35" i="1"/>
  <c r="AG35" i="1"/>
  <c r="AB36" i="1"/>
  <c r="AE36" i="1" s="1"/>
  <c r="AC36" i="1"/>
  <c r="AD36" i="1"/>
  <c r="AF36" i="1"/>
  <c r="AB37" i="1"/>
  <c r="AE37" i="1" s="1"/>
  <c r="AC37" i="1"/>
  <c r="AD37" i="1"/>
  <c r="AF37" i="1"/>
  <c r="AF38" i="1"/>
  <c r="AA34" i="1"/>
  <c r="AA35" i="1"/>
  <c r="AA36" i="1"/>
  <c r="AA37" i="1"/>
  <c r="W34" i="1"/>
  <c r="W35" i="1"/>
  <c r="W36" i="1"/>
  <c r="W37" i="1"/>
  <c r="S34" i="1"/>
  <c r="S35" i="1"/>
  <c r="S36" i="1"/>
  <c r="S37" i="1"/>
  <c r="O34" i="1"/>
  <c r="O35" i="1"/>
  <c r="O36" i="1"/>
  <c r="O37" i="1"/>
  <c r="CT38" i="1"/>
  <c r="CS38" i="1"/>
  <c r="CP38" i="1"/>
  <c r="CL38" i="1"/>
  <c r="CK38" i="1"/>
  <c r="CJ38" i="1"/>
  <c r="CM38" i="1" s="1"/>
  <c r="CH38" i="1"/>
  <c r="CI38" i="1" s="1"/>
  <c r="CG38" i="1"/>
  <c r="CF38" i="1"/>
  <c r="CD38" i="1"/>
  <c r="CC38" i="1"/>
  <c r="CB38" i="1"/>
  <c r="CE38" i="1" s="1"/>
  <c r="BZ38" i="1"/>
  <c r="CA38" i="1" s="1"/>
  <c r="BY38" i="1"/>
  <c r="BX38" i="1"/>
  <c r="BV38" i="1"/>
  <c r="BU38" i="1"/>
  <c r="BT38" i="1"/>
  <c r="BW38" i="1" s="1"/>
  <c r="BS38" i="1"/>
  <c r="BR38" i="1"/>
  <c r="BQ38" i="1"/>
  <c r="BP38" i="1"/>
  <c r="BN38" i="1"/>
  <c r="BI38" i="1"/>
  <c r="BH38" i="1"/>
  <c r="BF38" i="1"/>
  <c r="BE38" i="1"/>
  <c r="BD38" i="1"/>
  <c r="BG38" i="1" s="1"/>
  <c r="BB38" i="1"/>
  <c r="BC38" i="1" s="1"/>
  <c r="BA38" i="1"/>
  <c r="AZ38" i="1"/>
  <c r="AX38" i="1"/>
  <c r="AY38" i="1" s="1"/>
  <c r="AW38" i="1"/>
  <c r="AV38" i="1"/>
  <c r="AT38" i="1"/>
  <c r="AS38" i="1"/>
  <c r="AR38" i="1"/>
  <c r="AU38" i="1" s="1"/>
  <c r="AP38" i="1"/>
  <c r="AO38" i="1"/>
  <c r="AN38" i="1"/>
  <c r="AQ38" i="1" s="1"/>
  <c r="AL38" i="1"/>
  <c r="AM38" i="1" s="1"/>
  <c r="AK38" i="1"/>
  <c r="AJ38" i="1"/>
  <c r="AD38" i="1"/>
  <c r="Z38" i="1"/>
  <c r="Y38" i="1"/>
  <c r="X38" i="1"/>
  <c r="AA38" i="1" s="1"/>
  <c r="V38" i="1"/>
  <c r="W38" i="1" s="1"/>
  <c r="U38" i="1"/>
  <c r="T38" i="1"/>
  <c r="R38" i="1"/>
  <c r="Q38" i="1"/>
  <c r="P38" i="1"/>
  <c r="S38" i="1" s="1"/>
  <c r="N38" i="1"/>
  <c r="O38" i="1" s="1"/>
  <c r="M38" i="1"/>
  <c r="L38" i="1"/>
  <c r="K34" i="1"/>
  <c r="K35" i="1"/>
  <c r="K36" i="1"/>
  <c r="K37" i="1"/>
  <c r="I38" i="1"/>
  <c r="J38" i="1"/>
  <c r="H38" i="1"/>
  <c r="E38" i="1"/>
  <c r="F38" i="1"/>
  <c r="D38" i="1"/>
  <c r="G34" i="1"/>
  <c r="G35" i="1"/>
  <c r="G36" i="1"/>
  <c r="G37" i="1"/>
  <c r="S25" i="1"/>
  <c r="S28" i="1"/>
  <c r="S29" i="1"/>
  <c r="S30" i="1"/>
  <c r="S31" i="1"/>
  <c r="S32" i="1"/>
  <c r="S33" i="1"/>
  <c r="CN38" i="1" l="1"/>
  <c r="CQ38" i="1" s="1"/>
  <c r="BL38" i="1"/>
  <c r="BO38" i="1" s="1"/>
  <c r="BK38" i="1"/>
  <c r="AB38" i="1"/>
  <c r="AE38" i="1" s="1"/>
  <c r="AI38" i="1"/>
  <c r="CI12" i="1" l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K10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8" i="1"/>
  <c r="CS29" i="1"/>
  <c r="CS30" i="1"/>
  <c r="CS31" i="1"/>
  <c r="CS32" i="1"/>
  <c r="CS33" i="1"/>
  <c r="CS10" i="1"/>
  <c r="CR11" i="1"/>
  <c r="CU11" i="1" s="1"/>
  <c r="CR12" i="1"/>
  <c r="CU12" i="1" s="1"/>
  <c r="CR13" i="1"/>
  <c r="CU13" i="1" s="1"/>
  <c r="CR14" i="1"/>
  <c r="CU14" i="1" s="1"/>
  <c r="CR15" i="1"/>
  <c r="CU15" i="1" s="1"/>
  <c r="CR16" i="1"/>
  <c r="CU16" i="1" s="1"/>
  <c r="CR17" i="1"/>
  <c r="CU17" i="1" s="1"/>
  <c r="CR18" i="1"/>
  <c r="CU18" i="1" s="1"/>
  <c r="CR19" i="1"/>
  <c r="CR20" i="1"/>
  <c r="CU20" i="1" s="1"/>
  <c r="CR21" i="1"/>
  <c r="CR22" i="1"/>
  <c r="CU22" i="1" s="1"/>
  <c r="CR23" i="1"/>
  <c r="CU23" i="1" s="1"/>
  <c r="CR24" i="1"/>
  <c r="CU24" i="1" s="1"/>
  <c r="CR25" i="1"/>
  <c r="CU25" i="1" s="1"/>
  <c r="CR26" i="1"/>
  <c r="CU26" i="1" s="1"/>
  <c r="CR27" i="1"/>
  <c r="CU27" i="1" s="1"/>
  <c r="CR28" i="1"/>
  <c r="CU28" i="1" s="1"/>
  <c r="CR29" i="1"/>
  <c r="CU29" i="1" s="1"/>
  <c r="CR30" i="1"/>
  <c r="CU30" i="1" s="1"/>
  <c r="CR31" i="1"/>
  <c r="CU31" i="1" s="1"/>
  <c r="CR32" i="1"/>
  <c r="CU32" i="1" s="1"/>
  <c r="CR33" i="1"/>
  <c r="CU33" i="1" s="1"/>
  <c r="CR10" i="1"/>
  <c r="CU10" i="1" s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N11" i="1"/>
  <c r="CQ11" i="1" s="1"/>
  <c r="CN12" i="1"/>
  <c r="CQ12" i="1" s="1"/>
  <c r="CN13" i="1"/>
  <c r="CQ13" i="1" s="1"/>
  <c r="CN14" i="1"/>
  <c r="CQ14" i="1" s="1"/>
  <c r="CN15" i="1"/>
  <c r="CQ15" i="1" s="1"/>
  <c r="CN16" i="1"/>
  <c r="CQ16" i="1" s="1"/>
  <c r="CN17" i="1"/>
  <c r="CQ17" i="1" s="1"/>
  <c r="CN18" i="1"/>
  <c r="CQ18" i="1" s="1"/>
  <c r="CN19" i="1"/>
  <c r="CQ19" i="1" s="1"/>
  <c r="CN20" i="1"/>
  <c r="CN21" i="1"/>
  <c r="CQ21" i="1" s="1"/>
  <c r="CN22" i="1"/>
  <c r="CQ22" i="1" s="1"/>
  <c r="CN23" i="1"/>
  <c r="CQ23" i="1" s="1"/>
  <c r="CN24" i="1"/>
  <c r="CQ24" i="1" s="1"/>
  <c r="CN25" i="1"/>
  <c r="CQ25" i="1" s="1"/>
  <c r="CN26" i="1"/>
  <c r="CQ26" i="1" s="1"/>
  <c r="CN27" i="1"/>
  <c r="CQ27" i="1" s="1"/>
  <c r="CN28" i="1"/>
  <c r="CQ28" i="1" s="1"/>
  <c r="CN29" i="1"/>
  <c r="CQ29" i="1" s="1"/>
  <c r="CN30" i="1"/>
  <c r="CQ30" i="1" s="1"/>
  <c r="CN31" i="1"/>
  <c r="CQ31" i="1" s="1"/>
  <c r="CN32" i="1"/>
  <c r="CQ32" i="1" s="1"/>
  <c r="CN33" i="1"/>
  <c r="CQ33" i="1" s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10" i="1"/>
  <c r="BL11" i="1"/>
  <c r="BO11" i="1" s="1"/>
  <c r="BL12" i="1"/>
  <c r="BO12" i="1" s="1"/>
  <c r="BL13" i="1"/>
  <c r="BO13" i="1" s="1"/>
  <c r="BL14" i="1"/>
  <c r="BO14" i="1" s="1"/>
  <c r="BL15" i="1"/>
  <c r="BO15" i="1" s="1"/>
  <c r="BL16" i="1"/>
  <c r="BO16" i="1" s="1"/>
  <c r="BL17" i="1"/>
  <c r="BO17" i="1" s="1"/>
  <c r="BL18" i="1"/>
  <c r="BO18" i="1" s="1"/>
  <c r="BL19" i="1"/>
  <c r="BO19" i="1" s="1"/>
  <c r="BL20" i="1"/>
  <c r="BO20" i="1" s="1"/>
  <c r="BL21" i="1"/>
  <c r="BO21" i="1" s="1"/>
  <c r="BL22" i="1"/>
  <c r="BO22" i="1" s="1"/>
  <c r="BL23" i="1"/>
  <c r="BL24" i="1"/>
  <c r="BO24" i="1" s="1"/>
  <c r="BL25" i="1"/>
  <c r="BO25" i="1" s="1"/>
  <c r="BL26" i="1"/>
  <c r="BO26" i="1" s="1"/>
  <c r="BL27" i="1"/>
  <c r="BL28" i="1"/>
  <c r="BO28" i="1" s="1"/>
  <c r="BL29" i="1"/>
  <c r="BO29" i="1" s="1"/>
  <c r="BL30" i="1"/>
  <c r="BO30" i="1" s="1"/>
  <c r="BL31" i="1"/>
  <c r="BO31" i="1" s="1"/>
  <c r="BL32" i="1"/>
  <c r="BO32" i="1" s="1"/>
  <c r="BL33" i="1"/>
  <c r="BO33" i="1" s="1"/>
  <c r="BL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10" i="1"/>
  <c r="BH11" i="1"/>
  <c r="BK11" i="1" s="1"/>
  <c r="BH12" i="1"/>
  <c r="BK12" i="1" s="1"/>
  <c r="BH13" i="1"/>
  <c r="BK13" i="1" s="1"/>
  <c r="BH14" i="1"/>
  <c r="BK14" i="1" s="1"/>
  <c r="BH15" i="1"/>
  <c r="BK15" i="1" s="1"/>
  <c r="BH16" i="1"/>
  <c r="BK16" i="1" s="1"/>
  <c r="BH17" i="1"/>
  <c r="BK17" i="1" s="1"/>
  <c r="BH18" i="1"/>
  <c r="BH19" i="1"/>
  <c r="BK19" i="1" s="1"/>
  <c r="BH20" i="1"/>
  <c r="BK20" i="1" s="1"/>
  <c r="BH21" i="1"/>
  <c r="BK21" i="1" s="1"/>
  <c r="BH22" i="1"/>
  <c r="BK22" i="1" s="1"/>
  <c r="BH23" i="1"/>
  <c r="BK23" i="1" s="1"/>
  <c r="BH24" i="1"/>
  <c r="BK24" i="1" s="1"/>
  <c r="BH25" i="1"/>
  <c r="BK25" i="1" s="1"/>
  <c r="BH26" i="1"/>
  <c r="BK26" i="1" s="1"/>
  <c r="BH27" i="1"/>
  <c r="BK27" i="1" s="1"/>
  <c r="BH28" i="1"/>
  <c r="BK28" i="1" s="1"/>
  <c r="BH29" i="1"/>
  <c r="BK29" i="1" s="1"/>
  <c r="BH30" i="1"/>
  <c r="BK30" i="1" s="1"/>
  <c r="BH31" i="1"/>
  <c r="BK31" i="1" s="1"/>
  <c r="BH32" i="1"/>
  <c r="BK32" i="1" s="1"/>
  <c r="BH33" i="1"/>
  <c r="BK33" i="1" s="1"/>
  <c r="BH10" i="1"/>
  <c r="AG11" i="1"/>
  <c r="AG12" i="1"/>
  <c r="AG13" i="1"/>
  <c r="AG14" i="1"/>
  <c r="AG15" i="1"/>
  <c r="AG16" i="1"/>
  <c r="AG17" i="1"/>
  <c r="AG18" i="1"/>
  <c r="AG20" i="1"/>
  <c r="AG21" i="1"/>
  <c r="AG22" i="1"/>
  <c r="AG23" i="1"/>
  <c r="AG24" i="1"/>
  <c r="AG25" i="1"/>
  <c r="AG28" i="1"/>
  <c r="AG29" i="1"/>
  <c r="AG30" i="1"/>
  <c r="AG32" i="1"/>
  <c r="AG33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B11" i="1"/>
  <c r="AE11" i="1" s="1"/>
  <c r="AB12" i="1"/>
  <c r="AE12" i="1" s="1"/>
  <c r="AB13" i="1"/>
  <c r="AE13" i="1" s="1"/>
  <c r="AB14" i="1"/>
  <c r="AE14" i="1" s="1"/>
  <c r="AB15" i="1"/>
  <c r="AE15" i="1" s="1"/>
  <c r="AB16" i="1"/>
  <c r="AE16" i="1" s="1"/>
  <c r="AB17" i="1"/>
  <c r="AE17" i="1" s="1"/>
  <c r="AB18" i="1"/>
  <c r="AE18" i="1" s="1"/>
  <c r="AB19" i="1"/>
  <c r="AE19" i="1" s="1"/>
  <c r="AB20" i="1"/>
  <c r="AE20" i="1" s="1"/>
  <c r="AB21" i="1"/>
  <c r="AE21" i="1" s="1"/>
  <c r="AB22" i="1"/>
  <c r="AE22" i="1" s="1"/>
  <c r="AB23" i="1"/>
  <c r="AE23" i="1" s="1"/>
  <c r="AB24" i="1"/>
  <c r="AE24" i="1" s="1"/>
  <c r="AB25" i="1"/>
  <c r="AE25" i="1" s="1"/>
  <c r="AB26" i="1"/>
  <c r="AE26" i="1" s="1"/>
  <c r="AB27" i="1"/>
  <c r="AE27" i="1" s="1"/>
  <c r="AB28" i="1"/>
  <c r="AB29" i="1"/>
  <c r="AE29" i="1" s="1"/>
  <c r="AB30" i="1"/>
  <c r="AE30" i="1" s="1"/>
  <c r="AB31" i="1"/>
  <c r="AE31" i="1" s="1"/>
  <c r="AB32" i="1"/>
  <c r="AE32" i="1" s="1"/>
  <c r="AB33" i="1"/>
  <c r="AE33" i="1" s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8" i="1"/>
  <c r="AA29" i="1"/>
  <c r="AA30" i="1"/>
  <c r="AA31" i="1"/>
  <c r="AA32" i="1"/>
  <c r="AA33" i="1"/>
  <c r="AA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0" i="1"/>
  <c r="CQ20" i="1" l="1"/>
  <c r="CU21" i="1"/>
  <c r="CU19" i="1"/>
  <c r="BO23" i="1"/>
  <c r="BO27" i="1"/>
  <c r="BK18" i="1"/>
  <c r="AE28" i="1"/>
  <c r="BO10" i="1"/>
  <c r="K38" i="1"/>
  <c r="G38" i="1" l="1"/>
</calcChain>
</file>

<file path=xl/sharedStrings.xml><?xml version="1.0" encoding="utf-8"?>
<sst xmlns="http://schemas.openxmlformats.org/spreadsheetml/2006/main" count="256" uniqueCount="33">
  <si>
    <t>CCSE</t>
  </si>
  <si>
    <t>SCE</t>
  </si>
  <si>
    <t>PG&amp;E</t>
  </si>
  <si>
    <t>Residential</t>
  </si>
  <si>
    <t>Non-Residential</t>
  </si>
  <si>
    <t>Commercial</t>
  </si>
  <si>
    <t>Gov't / Non-Profit</t>
  </si>
  <si>
    <t>Total Non-Res</t>
  </si>
  <si>
    <t># of projects</t>
  </si>
  <si>
    <t>MWc</t>
  </si>
  <si>
    <t>%drop by quarter dropped out</t>
  </si>
  <si>
    <t>MWr</t>
  </si>
  <si>
    <t>%drop by quarter reserved</t>
  </si>
  <si>
    <t>Q1</t>
  </si>
  <si>
    <t>Q2</t>
  </si>
  <si>
    <t>Q3</t>
  </si>
  <si>
    <t>Q4</t>
  </si>
  <si>
    <r>
      <t>MWd</t>
    </r>
    <r>
      <rPr>
        <vertAlign val="superscript"/>
        <sz val="11"/>
        <color theme="1"/>
        <rFont val="Calibri"/>
        <family val="2"/>
      </rPr>
      <t>1</t>
    </r>
  </si>
  <si>
    <r>
      <t># of projects</t>
    </r>
    <r>
      <rPr>
        <vertAlign val="superscript"/>
        <sz val="11"/>
        <color theme="1"/>
        <rFont val="Calibri"/>
        <family val="2"/>
      </rPr>
      <t>2</t>
    </r>
  </si>
  <si>
    <r>
      <t>MWc</t>
    </r>
    <r>
      <rPr>
        <vertAlign val="superscript"/>
        <sz val="11"/>
        <color theme="1"/>
        <rFont val="Calibri"/>
        <family val="2"/>
      </rPr>
      <t>3</t>
    </r>
  </si>
  <si>
    <r>
      <t>MWd</t>
    </r>
    <r>
      <rPr>
        <vertAlign val="superscript"/>
        <sz val="11"/>
        <color theme="1"/>
        <rFont val="Calibri"/>
        <family val="2"/>
      </rPr>
      <t>2</t>
    </r>
  </si>
  <si>
    <r>
      <t>MWr</t>
    </r>
    <r>
      <rPr>
        <vertAlign val="superscript"/>
        <sz val="11"/>
        <color theme="1"/>
        <rFont val="Calibri"/>
        <family val="2"/>
      </rPr>
      <t>4</t>
    </r>
  </si>
  <si>
    <t>MWd defined as MW dropped by reserved date</t>
  </si>
  <si>
    <t>MWd defined as MW dropped by drop date</t>
  </si>
  <si>
    <t>MWc defined as MW completed by completed date</t>
  </si>
  <si>
    <t>MWr defined as MW reserved by reserved date</t>
  </si>
  <si>
    <t>Year/ Quarter</t>
  </si>
  <si>
    <t>Total</t>
  </si>
  <si>
    <r>
      <t>MWd</t>
    </r>
    <r>
      <rPr>
        <vertAlign val="superscript"/>
        <sz val="11"/>
        <color theme="0"/>
        <rFont val="Calibri"/>
        <family val="2"/>
      </rPr>
      <t>1</t>
    </r>
  </si>
  <si>
    <t>%drop by quarter dropped out (blue) uses the Working Data Set from 1/1/2014</t>
  </si>
  <si>
    <t>%drop by quarter reserved (green) uses the Working Data Set from 3/31/2014</t>
  </si>
  <si>
    <t>%drop by quarter reserved  uses the Working Data Set from 3/31/2014</t>
  </si>
  <si>
    <t>%drop by quarter dropped out uses the Working Data Set from 1/1/2014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</si>
</sst>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theme="0"/>
      <name val="Calibri"/>
      <family val="2"/>
    </font>
    <font>
      <vertAlign val="superscript"/>
      <sz val="11"/>
      <color theme="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23" applyNumberFormat="0" applyAlignment="0" applyProtection="0"/>
    <xf numFmtId="0" fontId="15" fillId="14" borderId="24" applyNumberFormat="0" applyAlignment="0" applyProtection="0"/>
    <xf numFmtId="0" fontId="16" fillId="14" borderId="23" applyNumberFormat="0" applyAlignment="0" applyProtection="0"/>
    <xf numFmtId="0" fontId="17" fillId="0" borderId="25" applyNumberFormat="0" applyFill="0" applyAlignment="0" applyProtection="0"/>
    <xf numFmtId="0" fontId="18" fillId="15" borderId="26" applyNumberFormat="0" applyAlignment="0" applyProtection="0"/>
    <xf numFmtId="0" fontId="19" fillId="0" borderId="0" applyNumberFormat="0" applyFill="0" applyBorder="0" applyAlignment="0" applyProtection="0"/>
    <xf numFmtId="0" fontId="1" fillId="16" borderId="27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28" applyNumberFormat="0" applyFill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1" fillId="40" borderId="0" applyNumberFormat="0" applyBorder="0" applyAlignment="0" applyProtection="0"/>
  </cellStyleXfs>
  <cellXfs count="107">
    <xf numFmtId="0" fontId="0" fillId="0" borderId="0" xfId="0"/>
    <xf numFmtId="0" fontId="3" fillId="0" borderId="0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2" fontId="3" fillId="0" borderId="4" xfId="0" applyNumberFormat="1" applyFont="1" applyFill="1" applyBorder="1"/>
    <xf numFmtId="2" fontId="3" fillId="0" borderId="5" xfId="0" applyNumberFormat="1" applyFont="1" applyFill="1" applyBorder="1"/>
    <xf numFmtId="2" fontId="3" fillId="0" borderId="5" xfId="1" applyNumberFormat="1" applyFont="1" applyFill="1" applyBorder="1"/>
    <xf numFmtId="2" fontId="3" fillId="0" borderId="0" xfId="0" applyNumberFormat="1" applyFont="1" applyFill="1" applyBorder="1"/>
    <xf numFmtId="2" fontId="3" fillId="0" borderId="0" xfId="1" applyNumberFormat="1" applyFont="1" applyFill="1" applyBorder="1"/>
    <xf numFmtId="0" fontId="0" fillId="0" borderId="0" xfId="0" applyBorder="1"/>
    <xf numFmtId="0" fontId="3" fillId="0" borderId="19" xfId="0" applyFont="1" applyFill="1" applyBorder="1"/>
    <xf numFmtId="2" fontId="3" fillId="0" borderId="19" xfId="0" applyNumberFormat="1" applyFont="1" applyFill="1" applyBorder="1"/>
    <xf numFmtId="2" fontId="3" fillId="0" borderId="10" xfId="0" applyNumberFormat="1" applyFont="1" applyFill="1" applyBorder="1"/>
    <xf numFmtId="2" fontId="3" fillId="0" borderId="11" xfId="0" applyNumberFormat="1" applyFont="1" applyFill="1" applyBorder="1"/>
    <xf numFmtId="2" fontId="0" fillId="0" borderId="0" xfId="0" applyNumberFormat="1"/>
    <xf numFmtId="9" fontId="3" fillId="0" borderId="5" xfId="1" applyFont="1" applyFill="1" applyBorder="1"/>
    <xf numFmtId="9" fontId="3" fillId="0" borderId="0" xfId="1" applyFont="1" applyFill="1" applyBorder="1"/>
    <xf numFmtId="1" fontId="3" fillId="0" borderId="5" xfId="0" applyNumberFormat="1" applyFont="1" applyFill="1" applyBorder="1"/>
    <xf numFmtId="9" fontId="3" fillId="0" borderId="6" xfId="1" applyFont="1" applyFill="1" applyBorder="1"/>
    <xf numFmtId="0" fontId="3" fillId="5" borderId="6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1" fontId="3" fillId="0" borderId="0" xfId="0" applyNumberFormat="1" applyFont="1" applyFill="1" applyBorder="1"/>
    <xf numFmtId="9" fontId="3" fillId="0" borderId="18" xfId="1" applyFont="1" applyFill="1" applyBorder="1"/>
    <xf numFmtId="9" fontId="3" fillId="0" borderId="11" xfId="1" applyFont="1" applyFill="1" applyBorder="1"/>
    <xf numFmtId="9" fontId="3" fillId="0" borderId="12" xfId="1" applyFont="1" applyFill="1" applyBorder="1"/>
    <xf numFmtId="2" fontId="3" fillId="0" borderId="1" xfId="0" applyNumberFormat="1" applyFont="1" applyFill="1" applyBorder="1"/>
    <xf numFmtId="2" fontId="3" fillId="0" borderId="2" xfId="0" applyNumberFormat="1" applyFont="1" applyFill="1" applyBorder="1"/>
    <xf numFmtId="9" fontId="3" fillId="0" borderId="2" xfId="1" applyFont="1" applyFill="1" applyBorder="1"/>
    <xf numFmtId="9" fontId="3" fillId="0" borderId="3" xfId="1" applyFont="1" applyFill="1" applyBorder="1"/>
    <xf numFmtId="0" fontId="2" fillId="0" borderId="0" xfId="0" applyFont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18" xfId="0" applyFont="1" applyFill="1" applyBorder="1"/>
    <xf numFmtId="0" fontId="3" fillId="0" borderId="10" xfId="0" applyFont="1" applyFill="1" applyBorder="1"/>
    <xf numFmtId="0" fontId="3" fillId="0" borderId="12" xfId="0" applyFont="1" applyFill="1" applyBorder="1"/>
    <xf numFmtId="0" fontId="3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8" borderId="1" xfId="0" applyFont="1" applyFill="1" applyBorder="1"/>
    <xf numFmtId="0" fontId="3" fillId="8" borderId="3" xfId="0" applyFont="1" applyFill="1" applyBorder="1"/>
    <xf numFmtId="2" fontId="3" fillId="8" borderId="1" xfId="0" applyNumberFormat="1" applyFont="1" applyFill="1" applyBorder="1"/>
    <xf numFmtId="2" fontId="3" fillId="8" borderId="2" xfId="0" applyNumberFormat="1" applyFont="1" applyFill="1" applyBorder="1"/>
    <xf numFmtId="9" fontId="3" fillId="8" borderId="2" xfId="1" applyFont="1" applyFill="1" applyBorder="1"/>
    <xf numFmtId="9" fontId="3" fillId="8" borderId="3" xfId="1" applyFont="1" applyFill="1" applyBorder="1"/>
    <xf numFmtId="0" fontId="5" fillId="7" borderId="1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wrapText="1"/>
    </xf>
    <xf numFmtId="0" fontId="0" fillId="9" borderId="0" xfId="0" applyFill="1"/>
    <xf numFmtId="2" fontId="0" fillId="0" borderId="0" xfId="0" applyNumberFormat="1" applyFill="1" applyBorder="1"/>
    <xf numFmtId="0" fontId="0" fillId="0" borderId="11" xfId="0" applyNumberFormat="1" applyFill="1" applyBorder="1"/>
    <xf numFmtId="0" fontId="3" fillId="0" borderId="5" xfId="0" applyFont="1" applyFill="1" applyBorder="1"/>
    <xf numFmtId="0" fontId="0" fillId="0" borderId="5" xfId="0" applyNumberFormat="1" applyFill="1" applyBorder="1"/>
    <xf numFmtId="0" fontId="0" fillId="0" borderId="0" xfId="0" applyFill="1"/>
    <xf numFmtId="0" fontId="0" fillId="0" borderId="11" xfId="0" applyFill="1" applyBorder="1"/>
    <xf numFmtId="2" fontId="0" fillId="0" borderId="5" xfId="0" applyNumberFormat="1" applyFill="1" applyBorder="1"/>
    <xf numFmtId="0" fontId="0" fillId="0" borderId="0" xfId="0" applyFill="1" applyBorder="1"/>
    <xf numFmtId="1" fontId="3" fillId="0" borderId="11" xfId="0" applyNumberFormat="1" applyFont="1" applyFill="1" applyBorder="1"/>
    <xf numFmtId="2" fontId="0" fillId="0" borderId="11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2" fontId="0" fillId="0" borderId="10" xfId="0" applyNumberFormat="1" applyFill="1" applyBorder="1"/>
    <xf numFmtId="2" fontId="0" fillId="0" borderId="19" xfId="0" applyNumberFormat="1" applyFill="1" applyBorder="1"/>
    <xf numFmtId="1" fontId="0" fillId="0" borderId="11" xfId="0" applyNumberFormat="1" applyFill="1" applyBorder="1"/>
    <xf numFmtId="9" fontId="0" fillId="0" borderId="11" xfId="1" applyFont="1" applyFill="1" applyBorder="1"/>
    <xf numFmtId="9" fontId="0" fillId="0" borderId="0" xfId="1" applyFont="1" applyFill="1" applyBorder="1"/>
    <xf numFmtId="2" fontId="0" fillId="0" borderId="4" xfId="0" applyNumberFormat="1" applyFill="1" applyBorder="1"/>
    <xf numFmtId="0" fontId="0" fillId="0" borderId="0" xfId="0"/>
    <xf numFmtId="0" fontId="2" fillId="0" borderId="0" xfId="0" applyFont="1"/>
    <xf numFmtId="1" fontId="3" fillId="0" borderId="2" xfId="0" applyNumberFormat="1" applyFont="1" applyFill="1" applyBorder="1"/>
    <xf numFmtId="9" fontId="0" fillId="0" borderId="18" xfId="1" applyFont="1" applyFill="1" applyBorder="1"/>
    <xf numFmtId="9" fontId="0" fillId="0" borderId="12" xfId="1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0" fontId="3" fillId="0" borderId="0" xfId="0" applyFont="1" applyFill="1" applyBorder="1" applyAlignment="1">
      <alignment horizontal="center" vertical="center"/>
    </xf>
    <xf numFmtId="2" fontId="3" fillId="8" borderId="11" xfId="0" applyNumberFormat="1" applyFont="1" applyFill="1" applyBorder="1"/>
    <xf numFmtId="9" fontId="3" fillId="8" borderId="11" xfId="1" applyFont="1" applyFill="1" applyBorder="1"/>
    <xf numFmtId="0" fontId="5" fillId="7" borderId="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O35"/>
  <sheetViews>
    <sheetView showGridLines="0" topLeftCell="A5" zoomScale="85" zoomScaleNormal="85" workbookViewId="0">
      <selection activeCell="H38" sqref="H38"/>
    </sheetView>
  </sheetViews>
  <sheetFormatPr defaultColWidth="8.85546875" defaultRowHeight="15" x14ac:dyDescent="0.25"/>
  <cols>
    <col min="1" max="2" width="8.85546875" style="66"/>
    <col min="3" max="3" width="5" style="66" customWidth="1"/>
    <col min="4" max="16384" width="8.85546875" style="66"/>
  </cols>
  <sheetData>
    <row r="2" spans="2:15" thickBot="1" x14ac:dyDescent="0.35">
      <c r="B2" s="67" t="s">
        <v>31</v>
      </c>
      <c r="C2" s="73"/>
      <c r="D2" s="9"/>
    </row>
    <row r="3" spans="2:15" ht="15.75" thickBot="1" x14ac:dyDescent="0.3">
      <c r="B3" s="76" t="s">
        <v>26</v>
      </c>
      <c r="C3" s="77"/>
      <c r="D3" s="82" t="s">
        <v>0</v>
      </c>
      <c r="E3" s="84"/>
      <c r="F3" s="84"/>
      <c r="G3" s="83"/>
      <c r="H3" s="82" t="s">
        <v>1</v>
      </c>
      <c r="I3" s="84"/>
      <c r="J3" s="84"/>
      <c r="K3" s="83"/>
      <c r="L3" s="82" t="s">
        <v>2</v>
      </c>
      <c r="M3" s="84"/>
      <c r="N3" s="84"/>
      <c r="O3" s="83"/>
    </row>
    <row r="4" spans="2:15" ht="15.75" thickBot="1" x14ac:dyDescent="0.3">
      <c r="B4" s="78"/>
      <c r="C4" s="79"/>
      <c r="D4" s="82" t="s">
        <v>3</v>
      </c>
      <c r="E4" s="83"/>
      <c r="F4" s="82" t="s">
        <v>4</v>
      </c>
      <c r="G4" s="83"/>
      <c r="H4" s="82" t="s">
        <v>3</v>
      </c>
      <c r="I4" s="83"/>
      <c r="J4" s="82" t="s">
        <v>4</v>
      </c>
      <c r="K4" s="83"/>
      <c r="L4" s="82" t="s">
        <v>3</v>
      </c>
      <c r="M4" s="83"/>
      <c r="N4" s="82" t="s">
        <v>4</v>
      </c>
      <c r="O4" s="84"/>
    </row>
    <row r="5" spans="2:15" ht="60.75" thickBot="1" x14ac:dyDescent="0.3">
      <c r="B5" s="80"/>
      <c r="C5" s="81"/>
      <c r="D5" s="45" t="s">
        <v>28</v>
      </c>
      <c r="E5" s="46" t="s">
        <v>12</v>
      </c>
      <c r="F5" s="45" t="s">
        <v>28</v>
      </c>
      <c r="G5" s="46" t="s">
        <v>12</v>
      </c>
      <c r="H5" s="45" t="s">
        <v>28</v>
      </c>
      <c r="I5" s="46" t="s">
        <v>12</v>
      </c>
      <c r="J5" s="45" t="s">
        <v>28</v>
      </c>
      <c r="K5" s="46" t="s">
        <v>12</v>
      </c>
      <c r="L5" s="45" t="s">
        <v>28</v>
      </c>
      <c r="M5" s="46" t="s">
        <v>12</v>
      </c>
      <c r="N5" s="45" t="s">
        <v>28</v>
      </c>
      <c r="O5" s="46" t="s">
        <v>12</v>
      </c>
    </row>
    <row r="6" spans="2:15" ht="14.45" x14ac:dyDescent="0.3">
      <c r="B6" s="30">
        <v>2007</v>
      </c>
      <c r="C6" s="31" t="s">
        <v>13</v>
      </c>
      <c r="D6" s="54">
        <v>3.9177999999999998E-2</v>
      </c>
      <c r="E6" s="15">
        <v>0.27590529444076672</v>
      </c>
      <c r="F6" s="4">
        <v>0</v>
      </c>
      <c r="G6" s="18">
        <v>0</v>
      </c>
      <c r="H6" s="65">
        <v>1.0801E-2</v>
      </c>
      <c r="I6" s="15">
        <v>8.4575750931813201E-2</v>
      </c>
      <c r="J6" s="4">
        <v>4.1242109999999998</v>
      </c>
      <c r="K6" s="18">
        <v>0.15658071784333927</v>
      </c>
      <c r="L6" s="65">
        <v>3.9828000000000002E-2</v>
      </c>
      <c r="M6" s="15">
        <v>5.2741280632662285E-2</v>
      </c>
      <c r="N6" s="4">
        <v>3.2688510000000002</v>
      </c>
      <c r="O6" s="18">
        <v>0.13858433192227226</v>
      </c>
    </row>
    <row r="7" spans="2:15" ht="14.45" x14ac:dyDescent="0.3">
      <c r="B7" s="10">
        <v>2007</v>
      </c>
      <c r="C7" s="32" t="s">
        <v>14</v>
      </c>
      <c r="D7" s="48">
        <v>4.4426E-2</v>
      </c>
      <c r="E7" s="16">
        <v>5.5756431769092646E-2</v>
      </c>
      <c r="F7" s="11">
        <v>0.507992</v>
      </c>
      <c r="G7" s="22">
        <v>6.2955271062649656E-2</v>
      </c>
      <c r="H7" s="61">
        <v>0.24494799999999997</v>
      </c>
      <c r="I7" s="16">
        <v>0.14792725023975331</v>
      </c>
      <c r="J7" s="11">
        <v>8.1089720000000014</v>
      </c>
      <c r="K7" s="22">
        <v>0.28268458061319524</v>
      </c>
      <c r="L7" s="61">
        <v>0.114273</v>
      </c>
      <c r="M7" s="16">
        <v>5.0134623307008311E-2</v>
      </c>
      <c r="N7" s="11">
        <v>4.4792120000000004</v>
      </c>
      <c r="O7" s="22">
        <v>0.1795157999891871</v>
      </c>
    </row>
    <row r="8" spans="2:15" ht="14.45" x14ac:dyDescent="0.3">
      <c r="B8" s="10">
        <v>2007</v>
      </c>
      <c r="C8" s="32" t="s">
        <v>15</v>
      </c>
      <c r="D8" s="48">
        <v>1.5295000000000001E-2</v>
      </c>
      <c r="E8" s="16">
        <v>2.6195810040556836E-2</v>
      </c>
      <c r="F8" s="11">
        <v>0.75903199999999993</v>
      </c>
      <c r="G8" s="22">
        <v>0.27867720920396399</v>
      </c>
      <c r="H8" s="61">
        <v>0.22123300000000001</v>
      </c>
      <c r="I8" s="16">
        <v>0.11018545450198831</v>
      </c>
      <c r="J8" s="11">
        <v>8.1277310000000007</v>
      </c>
      <c r="K8" s="22">
        <v>0.88401546425671651</v>
      </c>
      <c r="L8" s="61">
        <v>0.51593500000000003</v>
      </c>
      <c r="M8" s="16">
        <v>7.2541843357366978E-2</v>
      </c>
      <c r="N8" s="11">
        <v>1.2161299999999999</v>
      </c>
      <c r="O8" s="22">
        <v>0.36876114352250533</v>
      </c>
    </row>
    <row r="9" spans="2:15" ht="14.45" x14ac:dyDescent="0.3">
      <c r="B9" s="10">
        <v>2007</v>
      </c>
      <c r="C9" s="32" t="s">
        <v>16</v>
      </c>
      <c r="D9" s="48">
        <v>7.1827000000000002E-2</v>
      </c>
      <c r="E9" s="16">
        <v>8.712533812059528E-2</v>
      </c>
      <c r="F9" s="11">
        <v>1.4097459999999999</v>
      </c>
      <c r="G9" s="22">
        <v>0.71128272426975681</v>
      </c>
      <c r="H9" s="61">
        <v>0.23593700000000009</v>
      </c>
      <c r="I9" s="16">
        <v>0.10597975246221664</v>
      </c>
      <c r="J9" s="11">
        <v>3.6591500000000003</v>
      </c>
      <c r="K9" s="22">
        <v>0.53885367445883792</v>
      </c>
      <c r="L9" s="61">
        <v>0.97857899999999998</v>
      </c>
      <c r="M9" s="16">
        <v>0.10562551594195889</v>
      </c>
      <c r="N9" s="11">
        <v>9.4958810000000007</v>
      </c>
      <c r="O9" s="22">
        <v>0.46565626751718986</v>
      </c>
    </row>
    <row r="10" spans="2:15" s="52" customFormat="1" ht="14.45" x14ac:dyDescent="0.3">
      <c r="B10" s="10">
        <v>2008</v>
      </c>
      <c r="C10" s="32" t="s">
        <v>13</v>
      </c>
      <c r="D10" s="48">
        <v>0.129938</v>
      </c>
      <c r="E10" s="16">
        <v>0.16104595965980784</v>
      </c>
      <c r="F10" s="11">
        <v>1.4694560000000001</v>
      </c>
      <c r="G10" s="22">
        <v>0.67952853781612088</v>
      </c>
      <c r="H10" s="61">
        <v>0.24208499999999994</v>
      </c>
      <c r="I10" s="16">
        <v>9.1536698054242457E-2</v>
      </c>
      <c r="J10" s="11">
        <v>13.182523999999999</v>
      </c>
      <c r="K10" s="22">
        <v>0.49878696517374138</v>
      </c>
      <c r="L10" s="61">
        <v>0.71755899999999984</v>
      </c>
      <c r="M10" s="16">
        <v>9.9799499471905709E-2</v>
      </c>
      <c r="N10" s="11">
        <v>9.3587399999999992</v>
      </c>
      <c r="O10" s="22">
        <v>0.42381712835743685</v>
      </c>
    </row>
    <row r="11" spans="2:15" s="52" customFormat="1" ht="14.45" x14ac:dyDescent="0.3">
      <c r="B11" s="10">
        <v>2008</v>
      </c>
      <c r="C11" s="32" t="s">
        <v>14</v>
      </c>
      <c r="D11" s="48">
        <v>1.0766000000000001E-2</v>
      </c>
      <c r="E11" s="16">
        <v>1.20669364148892E-2</v>
      </c>
      <c r="F11" s="11">
        <v>0.44645499999999999</v>
      </c>
      <c r="G11" s="22">
        <v>0.41964315926804596</v>
      </c>
      <c r="H11" s="61">
        <v>0.34787300000000004</v>
      </c>
      <c r="I11" s="16">
        <v>0.11823655808724007</v>
      </c>
      <c r="J11" s="11">
        <v>0.57398099999999996</v>
      </c>
      <c r="K11" s="22">
        <v>0.25958447922871009</v>
      </c>
      <c r="L11" s="61">
        <v>0.54011199999999981</v>
      </c>
      <c r="M11" s="16">
        <v>0.11022109030949366</v>
      </c>
      <c r="N11" s="11">
        <v>3.1077619999999997</v>
      </c>
      <c r="O11" s="22">
        <v>0.19906145711719375</v>
      </c>
    </row>
    <row r="12" spans="2:15" s="52" customFormat="1" ht="14.45" x14ac:dyDescent="0.3">
      <c r="B12" s="10">
        <v>2008</v>
      </c>
      <c r="C12" s="32" t="s">
        <v>15</v>
      </c>
      <c r="D12" s="48">
        <v>7.7542E-2</v>
      </c>
      <c r="E12" s="16">
        <v>4.7208160457336314E-2</v>
      </c>
      <c r="F12" s="11">
        <v>2.3991420000000003</v>
      </c>
      <c r="G12" s="22">
        <v>0.44978694971383326</v>
      </c>
      <c r="H12" s="61">
        <v>0.45094299999999993</v>
      </c>
      <c r="I12" s="16">
        <v>0.11402422372812786</v>
      </c>
      <c r="J12" s="11">
        <v>1.521306</v>
      </c>
      <c r="K12" s="22">
        <v>0.31148318687422849</v>
      </c>
      <c r="L12" s="61">
        <v>0.60096700000000014</v>
      </c>
      <c r="M12" s="16">
        <v>8.7856973273639949E-2</v>
      </c>
      <c r="N12" s="11">
        <v>1.229398</v>
      </c>
      <c r="O12" s="22">
        <v>0.10472838257083129</v>
      </c>
    </row>
    <row r="13" spans="2:15" s="52" customFormat="1" ht="14.45" x14ac:dyDescent="0.3">
      <c r="B13" s="10">
        <v>2008</v>
      </c>
      <c r="C13" s="32" t="s">
        <v>16</v>
      </c>
      <c r="D13" s="48">
        <v>6.4586000000000005E-2</v>
      </c>
      <c r="E13" s="16">
        <v>5.4074691159048421E-2</v>
      </c>
      <c r="F13" s="11">
        <v>1.0079799999999999</v>
      </c>
      <c r="G13" s="22">
        <v>0.37637090595170702</v>
      </c>
      <c r="H13" s="61">
        <v>0.52437600000000018</v>
      </c>
      <c r="I13" s="16">
        <v>0.14087400145877357</v>
      </c>
      <c r="J13" s="11">
        <v>4.4792999999999999E-2</v>
      </c>
      <c r="K13" s="22">
        <v>2.6738338203296852E-2</v>
      </c>
      <c r="L13" s="61">
        <v>1.5183170000000004</v>
      </c>
      <c r="M13" s="16">
        <v>0.14045688355909694</v>
      </c>
      <c r="N13" s="11">
        <v>8.2241900000000001</v>
      </c>
      <c r="O13" s="22">
        <v>0.42209525213347188</v>
      </c>
    </row>
    <row r="14" spans="2:15" s="52" customFormat="1" ht="14.45" x14ac:dyDescent="0.3">
      <c r="B14" s="10">
        <v>2009</v>
      </c>
      <c r="C14" s="32" t="s">
        <v>13</v>
      </c>
      <c r="D14" s="48">
        <v>0.10007600000000001</v>
      </c>
      <c r="E14" s="16">
        <v>0.10038568985319719</v>
      </c>
      <c r="F14" s="11">
        <v>3.434E-3</v>
      </c>
      <c r="G14" s="22">
        <v>3.5182984303921971E-2</v>
      </c>
      <c r="H14" s="61">
        <v>0.36250099999999991</v>
      </c>
      <c r="I14" s="16">
        <v>0.12801668273492325</v>
      </c>
      <c r="J14" s="11">
        <v>0.634934</v>
      </c>
      <c r="K14" s="22">
        <v>0.19840924864450521</v>
      </c>
      <c r="L14" s="61">
        <v>0.64768700000000012</v>
      </c>
      <c r="M14" s="16">
        <v>0.12785604190651262</v>
      </c>
      <c r="N14" s="11">
        <v>7.0963780000000005</v>
      </c>
      <c r="O14" s="22">
        <v>0.22533122099741409</v>
      </c>
    </row>
    <row r="15" spans="2:15" s="52" customFormat="1" ht="14.45" x14ac:dyDescent="0.3">
      <c r="B15" s="10">
        <v>2009</v>
      </c>
      <c r="C15" s="32" t="s">
        <v>14</v>
      </c>
      <c r="D15" s="48">
        <v>0.11385200000000002</v>
      </c>
      <c r="E15" s="16">
        <v>4.2580071380673372E-2</v>
      </c>
      <c r="F15" s="11">
        <v>0</v>
      </c>
      <c r="G15" s="22">
        <v>0</v>
      </c>
      <c r="H15" s="61">
        <v>0.75618099999999977</v>
      </c>
      <c r="I15" s="16">
        <v>0.13526013814696458</v>
      </c>
      <c r="J15" s="11">
        <v>2.5520000000000001E-2</v>
      </c>
      <c r="K15" s="22">
        <v>4.1632883452397077E-3</v>
      </c>
      <c r="L15" s="61">
        <v>0.4453210000000003</v>
      </c>
      <c r="M15" s="16">
        <v>5.5735135296824764E-2</v>
      </c>
      <c r="N15" s="11">
        <v>1.29132</v>
      </c>
      <c r="O15" s="22">
        <v>0.20850381414141939</v>
      </c>
    </row>
    <row r="16" spans="2:15" s="52" customFormat="1" ht="14.45" x14ac:dyDescent="0.3">
      <c r="B16" s="10">
        <v>2009</v>
      </c>
      <c r="C16" s="32" t="s">
        <v>15</v>
      </c>
      <c r="D16" s="48">
        <v>0.21144999999999997</v>
      </c>
      <c r="E16" s="16">
        <v>6.7867167151584987E-2</v>
      </c>
      <c r="F16" s="11">
        <v>0.13397200000000001</v>
      </c>
      <c r="G16" s="22">
        <v>4.7247587841571827E-2</v>
      </c>
      <c r="H16" s="61">
        <v>0.2828750000000001</v>
      </c>
      <c r="I16" s="16">
        <v>7.4792254021066887E-2</v>
      </c>
      <c r="J16" s="11">
        <v>0.10690000000000001</v>
      </c>
      <c r="K16" s="22">
        <v>1.5262197122483345E-2</v>
      </c>
      <c r="L16" s="61">
        <v>1.4086900000000011</v>
      </c>
      <c r="M16" s="16">
        <v>9.8656139348531582E-2</v>
      </c>
      <c r="N16" s="11">
        <v>2.7925050000000002</v>
      </c>
      <c r="O16" s="22">
        <v>0.30680846594283812</v>
      </c>
    </row>
    <row r="17" spans="2:15" s="52" customFormat="1" ht="14.45" x14ac:dyDescent="0.3">
      <c r="B17" s="10">
        <v>2009</v>
      </c>
      <c r="C17" s="32" t="s">
        <v>16</v>
      </c>
      <c r="D17" s="48">
        <v>0.40885400000000011</v>
      </c>
      <c r="E17" s="16">
        <v>0.10288355487199247</v>
      </c>
      <c r="F17" s="11">
        <v>2.4002910000000002</v>
      </c>
      <c r="G17" s="22">
        <v>0.15194109704630668</v>
      </c>
      <c r="H17" s="61">
        <v>0.353661</v>
      </c>
      <c r="I17" s="16">
        <v>7.9348618919272557E-2</v>
      </c>
      <c r="J17" s="11">
        <v>3.3938009999999998</v>
      </c>
      <c r="K17" s="22">
        <v>0.27622174858619325</v>
      </c>
      <c r="L17" s="61">
        <v>0.7191559999999998</v>
      </c>
      <c r="M17" s="16">
        <v>8.0589847993899372E-2</v>
      </c>
      <c r="N17" s="11">
        <v>0.28047499999999997</v>
      </c>
      <c r="O17" s="22">
        <v>2.9890455835446094E-2</v>
      </c>
    </row>
    <row r="18" spans="2:15" s="52" customFormat="1" ht="14.45" x14ac:dyDescent="0.3">
      <c r="B18" s="10">
        <v>2010</v>
      </c>
      <c r="C18" s="32" t="s">
        <v>13</v>
      </c>
      <c r="D18" s="48">
        <v>0.18930000000000005</v>
      </c>
      <c r="E18" s="16">
        <v>5.7856751207412106E-2</v>
      </c>
      <c r="F18" s="11">
        <v>2.4086560000000001</v>
      </c>
      <c r="G18" s="22">
        <v>0.48109298205001239</v>
      </c>
      <c r="H18" s="61">
        <v>0.37356900000000015</v>
      </c>
      <c r="I18" s="16">
        <v>7.2113446799178901E-2</v>
      </c>
      <c r="J18" s="11">
        <v>3.7952050000000002</v>
      </c>
      <c r="K18" s="22">
        <v>0.2916284861457058</v>
      </c>
      <c r="L18" s="61">
        <v>0.66807000000000027</v>
      </c>
      <c r="M18" s="16">
        <v>8.5633180765008809E-2</v>
      </c>
      <c r="N18" s="11">
        <v>3.6344690000000002</v>
      </c>
      <c r="O18" s="22">
        <v>0.33485759562917045</v>
      </c>
    </row>
    <row r="19" spans="2:15" s="52" customFormat="1" ht="14.45" x14ac:dyDescent="0.3">
      <c r="B19" s="10">
        <v>2010</v>
      </c>
      <c r="C19" s="32" t="s">
        <v>14</v>
      </c>
      <c r="D19" s="48">
        <v>0.74773099999999992</v>
      </c>
      <c r="E19" s="16">
        <v>0.17770269435262998</v>
      </c>
      <c r="F19" s="11">
        <v>4.0711439999999994</v>
      </c>
      <c r="G19" s="22">
        <v>0.42906389284721713</v>
      </c>
      <c r="H19" s="61">
        <v>0.39185100000000017</v>
      </c>
      <c r="I19" s="16">
        <v>9.6349474400635793E-2</v>
      </c>
      <c r="J19" s="11">
        <v>9.0080839999999984</v>
      </c>
      <c r="K19" s="22">
        <v>0.18485650657745861</v>
      </c>
      <c r="L19" s="61">
        <v>3.4990589999999986</v>
      </c>
      <c r="M19" s="16">
        <v>0.16870901257374479</v>
      </c>
      <c r="N19" s="11">
        <v>6.729552</v>
      </c>
      <c r="O19" s="22">
        <v>8.690142754071753E-2</v>
      </c>
    </row>
    <row r="20" spans="2:15" s="52" customFormat="1" ht="14.45" x14ac:dyDescent="0.3">
      <c r="B20" s="10">
        <v>2010</v>
      </c>
      <c r="C20" s="32" t="s">
        <v>15</v>
      </c>
      <c r="D20" s="48">
        <v>0.27053099999999991</v>
      </c>
      <c r="E20" s="16">
        <v>0.10527866267444866</v>
      </c>
      <c r="F20" s="11">
        <v>0.83513099999999996</v>
      </c>
      <c r="G20" s="22">
        <v>7.2089613964994803E-2</v>
      </c>
      <c r="H20" s="61">
        <v>1.623741000000001</v>
      </c>
      <c r="I20" s="16">
        <v>0.11437599597478784</v>
      </c>
      <c r="J20" s="11">
        <v>22.963027999999994</v>
      </c>
      <c r="K20" s="22">
        <v>0.31066990797685218</v>
      </c>
      <c r="L20" s="61">
        <v>1.4776329999999995</v>
      </c>
      <c r="M20" s="16">
        <v>0.12128481217443782</v>
      </c>
      <c r="N20" s="11">
        <v>8.6990990000000004</v>
      </c>
      <c r="O20" s="22">
        <v>0.18831057292195785</v>
      </c>
    </row>
    <row r="21" spans="2:15" s="52" customFormat="1" ht="14.45" x14ac:dyDescent="0.3">
      <c r="B21" s="10">
        <v>2010</v>
      </c>
      <c r="C21" s="32" t="s">
        <v>16</v>
      </c>
      <c r="D21" s="48">
        <v>0.48000200000000004</v>
      </c>
      <c r="E21" s="16">
        <v>0.14635603946352213</v>
      </c>
      <c r="F21" s="11">
        <v>0.98467700000000002</v>
      </c>
      <c r="G21" s="22">
        <v>0.36208282465765518</v>
      </c>
      <c r="H21" s="61">
        <v>1.0600779999999996</v>
      </c>
      <c r="I21" s="16">
        <v>0.12187471832916066</v>
      </c>
      <c r="J21" s="11">
        <v>5.8383690000000001</v>
      </c>
      <c r="K21" s="22">
        <v>0.25538295573921826</v>
      </c>
      <c r="L21" s="61">
        <v>2.225209</v>
      </c>
      <c r="M21" s="16">
        <v>0.1565939751816586</v>
      </c>
      <c r="N21" s="11">
        <v>2.7531110000000005</v>
      </c>
      <c r="O21" s="22">
        <v>0.13802401200123793</v>
      </c>
    </row>
    <row r="22" spans="2:15" s="52" customFormat="1" ht="14.45" x14ac:dyDescent="0.3">
      <c r="B22" s="10">
        <v>2011</v>
      </c>
      <c r="C22" s="32" t="s">
        <v>13</v>
      </c>
      <c r="D22" s="48">
        <v>0.14692100000000002</v>
      </c>
      <c r="E22" s="16">
        <v>8.7640411904746279E-2</v>
      </c>
      <c r="F22" s="11">
        <v>0</v>
      </c>
      <c r="G22" s="22">
        <v>0</v>
      </c>
      <c r="H22" s="61">
        <v>2.1428670000000003</v>
      </c>
      <c r="I22" s="16">
        <v>0.23646049959712037</v>
      </c>
      <c r="J22" s="11">
        <v>5.8937590000000002</v>
      </c>
      <c r="K22" s="22">
        <v>0.18181048384820483</v>
      </c>
      <c r="L22" s="61">
        <v>1.0947709999999999</v>
      </c>
      <c r="M22" s="16">
        <v>0.18046959934786555</v>
      </c>
      <c r="N22" s="11">
        <v>0.53785000000000016</v>
      </c>
      <c r="O22" s="22">
        <v>5.2243599612667897E-2</v>
      </c>
    </row>
    <row r="23" spans="2:15" s="52" customFormat="1" ht="14.45" x14ac:dyDescent="0.3">
      <c r="B23" s="10">
        <v>2011</v>
      </c>
      <c r="C23" s="32" t="s">
        <v>14</v>
      </c>
      <c r="D23" s="48">
        <v>0.15428800000000004</v>
      </c>
      <c r="E23" s="16">
        <v>5.3832769086212776E-2</v>
      </c>
      <c r="F23" s="11">
        <v>0</v>
      </c>
      <c r="G23" s="22"/>
      <c r="H23" s="61">
        <v>1.2184569999999997</v>
      </c>
      <c r="I23" s="16">
        <v>0.10576795540592722</v>
      </c>
      <c r="J23" s="11">
        <v>5.4230669999999996</v>
      </c>
      <c r="K23" s="22">
        <v>0.27105222041656257</v>
      </c>
      <c r="L23" s="61">
        <v>0.79449200000000075</v>
      </c>
      <c r="M23" s="16">
        <v>7.5600528305046724E-2</v>
      </c>
      <c r="N23" s="11">
        <v>0</v>
      </c>
      <c r="O23" s="22">
        <v>0</v>
      </c>
    </row>
    <row r="24" spans="2:15" s="52" customFormat="1" ht="14.45" x14ac:dyDescent="0.3">
      <c r="B24" s="10">
        <v>2011</v>
      </c>
      <c r="C24" s="32" t="s">
        <v>15</v>
      </c>
      <c r="D24" s="48">
        <v>0.41019500000000003</v>
      </c>
      <c r="E24" s="16">
        <v>8.8499785220355565E-2</v>
      </c>
      <c r="F24" s="11">
        <v>0.16370099999999999</v>
      </c>
      <c r="G24" s="22">
        <v>0.11932733906033026</v>
      </c>
      <c r="H24" s="61">
        <v>2.2448839999999999</v>
      </c>
      <c r="I24" s="16">
        <v>0.13936716092933671</v>
      </c>
      <c r="J24" s="11">
        <v>0.72433999999999998</v>
      </c>
      <c r="K24" s="22">
        <v>9.154802922246863E-2</v>
      </c>
      <c r="L24" s="61">
        <v>1.3340139999999989</v>
      </c>
      <c r="M24" s="16">
        <v>9.9301398914246553E-2</v>
      </c>
      <c r="N24" s="11">
        <v>2.1765E-2</v>
      </c>
      <c r="O24" s="22">
        <v>2.0496318855483295E-2</v>
      </c>
    </row>
    <row r="25" spans="2:15" s="52" customFormat="1" ht="14.45" x14ac:dyDescent="0.3">
      <c r="B25" s="10">
        <v>2011</v>
      </c>
      <c r="C25" s="32" t="s">
        <v>16</v>
      </c>
      <c r="D25" s="48">
        <v>0.22702399999999998</v>
      </c>
      <c r="E25" s="16">
        <v>5.7501681809708251E-2</v>
      </c>
      <c r="F25" s="11">
        <v>0.82178800000000007</v>
      </c>
      <c r="G25" s="22">
        <v>0.15479827990190567</v>
      </c>
      <c r="H25" s="61">
        <v>1.6374950000000006</v>
      </c>
      <c r="I25" s="16">
        <v>0.13713859264303432</v>
      </c>
      <c r="J25" s="11">
        <v>3.514361000000001</v>
      </c>
      <c r="K25" s="22">
        <v>0.42952068386748415</v>
      </c>
      <c r="L25" s="61">
        <v>1.8778800000000029</v>
      </c>
      <c r="M25" s="16">
        <v>0.11796936495382415</v>
      </c>
      <c r="N25" s="11">
        <v>0.42771300000000007</v>
      </c>
      <c r="O25" s="22">
        <v>7.1834989781837888E-2</v>
      </c>
    </row>
    <row r="26" spans="2:15" s="52" customFormat="1" ht="14.45" x14ac:dyDescent="0.3">
      <c r="B26" s="10">
        <v>2012</v>
      </c>
      <c r="C26" s="32" t="s">
        <v>13</v>
      </c>
      <c r="D26" s="48">
        <v>0.34408099999999997</v>
      </c>
      <c r="E26" s="16">
        <v>7.3770430295528974E-2</v>
      </c>
      <c r="F26" s="11">
        <v>8.8114999999999999E-2</v>
      </c>
      <c r="G26" s="22">
        <v>5.2879745164217375E-2</v>
      </c>
      <c r="H26" s="61">
        <v>3.4250329999999956</v>
      </c>
      <c r="I26" s="16">
        <v>0.16948575252161452</v>
      </c>
      <c r="J26" s="11">
        <v>0.20607300000000001</v>
      </c>
      <c r="K26" s="22">
        <v>2.0132548337879957E-2</v>
      </c>
      <c r="L26" s="61">
        <v>1.2133409999999973</v>
      </c>
      <c r="M26" s="16">
        <v>0.10798935824999983</v>
      </c>
      <c r="N26" s="11">
        <v>9.2402059999999988</v>
      </c>
      <c r="O26" s="22">
        <v>9.5933875209214758E-2</v>
      </c>
    </row>
    <row r="27" spans="2:15" s="52" customFormat="1" ht="14.45" x14ac:dyDescent="0.3">
      <c r="B27" s="10">
        <v>2012</v>
      </c>
      <c r="C27" s="32" t="s">
        <v>14</v>
      </c>
      <c r="D27" s="48">
        <v>0.26900500000000005</v>
      </c>
      <c r="E27" s="16">
        <v>5.5967502002517461E-2</v>
      </c>
      <c r="F27" s="11">
        <v>0</v>
      </c>
      <c r="G27" s="22">
        <v>0</v>
      </c>
      <c r="H27" s="61">
        <v>2.3984529999999991</v>
      </c>
      <c r="I27" s="16">
        <v>0.1461723010585553</v>
      </c>
      <c r="J27" s="11">
        <v>1.2015730000000002</v>
      </c>
      <c r="K27" s="22">
        <v>0.11107685589229004</v>
      </c>
      <c r="L27" s="61">
        <v>1.2600990000000021</v>
      </c>
      <c r="M27" s="16">
        <v>7.2871937920300014E-2</v>
      </c>
      <c r="N27" s="11">
        <v>3.2824260000000001</v>
      </c>
      <c r="O27" s="22">
        <v>9.6071988092834265E-2</v>
      </c>
    </row>
    <row r="28" spans="2:15" s="52" customFormat="1" ht="14.45" x14ac:dyDescent="0.3">
      <c r="B28" s="10">
        <v>2012</v>
      </c>
      <c r="C28" s="32" t="s">
        <v>15</v>
      </c>
      <c r="D28" s="48">
        <v>0.30744999999999989</v>
      </c>
      <c r="E28" s="16">
        <v>4.6555477639212459E-2</v>
      </c>
      <c r="F28" s="11">
        <v>2.5308000000000001E-2</v>
      </c>
      <c r="G28" s="22">
        <v>5.9027680595594614E-2</v>
      </c>
      <c r="H28" s="61">
        <v>2.3524999999999996</v>
      </c>
      <c r="I28" s="16">
        <v>0.11784816317419505</v>
      </c>
      <c r="J28" s="11">
        <v>0.71960100000000005</v>
      </c>
      <c r="K28" s="22">
        <v>5.7453719520369095E-2</v>
      </c>
      <c r="L28" s="61">
        <v>1.4937659999999986</v>
      </c>
      <c r="M28" s="16">
        <v>7.4913565090226009E-2</v>
      </c>
      <c r="N28" s="11">
        <v>1.420477</v>
      </c>
      <c r="O28" s="22">
        <v>7.8764052513545499E-2</v>
      </c>
    </row>
    <row r="29" spans="2:15" s="52" customFormat="1" ht="14.45" x14ac:dyDescent="0.3">
      <c r="B29" s="10">
        <v>2012</v>
      </c>
      <c r="C29" s="32" t="s">
        <v>16</v>
      </c>
      <c r="D29" s="48">
        <v>0.323625</v>
      </c>
      <c r="E29" s="16">
        <v>4.18498642182853E-2</v>
      </c>
      <c r="F29" s="11">
        <v>1.1149070000000001</v>
      </c>
      <c r="G29" s="22">
        <v>0.19098905293047902</v>
      </c>
      <c r="H29" s="61">
        <v>3.6235480000000031</v>
      </c>
      <c r="I29" s="16">
        <v>0.14284858821852822</v>
      </c>
      <c r="J29" s="11">
        <v>3.069769</v>
      </c>
      <c r="K29" s="22">
        <v>0.13781590163208754</v>
      </c>
      <c r="L29" s="61">
        <v>1.6727199999999995</v>
      </c>
      <c r="M29" s="16">
        <v>7.7823817674379112E-2</v>
      </c>
      <c r="N29" s="11">
        <v>4.2129999999999997E-3</v>
      </c>
      <c r="O29" s="22">
        <v>3.2212546224774451E-4</v>
      </c>
    </row>
    <row r="30" spans="2:15" ht="14.45" x14ac:dyDescent="0.3">
      <c r="B30" s="10">
        <v>2013</v>
      </c>
      <c r="C30" s="32" t="s">
        <v>13</v>
      </c>
      <c r="D30" s="48">
        <v>0.11993100000000001</v>
      </c>
      <c r="E30" s="64">
        <v>2.9765779789668181E-2</v>
      </c>
      <c r="F30" s="61">
        <v>0.513961</v>
      </c>
      <c r="G30" s="69">
        <v>0.36232250842076025</v>
      </c>
      <c r="H30" s="61">
        <v>2.1917129999999996</v>
      </c>
      <c r="I30" s="64">
        <v>0.10138556051884555</v>
      </c>
      <c r="J30" s="61">
        <v>0.13052800000000001</v>
      </c>
      <c r="K30" s="69">
        <v>6.9228876197588293E-3</v>
      </c>
      <c r="L30" s="61">
        <v>0.14811300000000002</v>
      </c>
      <c r="M30" s="16">
        <v>6.1318841332110774E-3</v>
      </c>
      <c r="N30" s="61">
        <v>2.5937000000000002E-2</v>
      </c>
      <c r="O30" s="22">
        <v>1.6351125108329272E-3</v>
      </c>
    </row>
    <row r="31" spans="2:15" ht="14.45" x14ac:dyDescent="0.3">
      <c r="B31" s="10">
        <v>2013</v>
      </c>
      <c r="C31" s="32" t="s">
        <v>14</v>
      </c>
      <c r="D31" s="48">
        <v>9.2880000000000011E-3</v>
      </c>
      <c r="E31" s="64">
        <v>2.1071162816022067E-2</v>
      </c>
      <c r="F31" s="61">
        <v>0.218662</v>
      </c>
      <c r="G31" s="69">
        <v>6.6970675100251412E-2</v>
      </c>
      <c r="H31" s="61">
        <v>0.86270100000000038</v>
      </c>
      <c r="I31" s="64">
        <v>2.6980413874753206E-2</v>
      </c>
      <c r="J31" s="61">
        <v>0.82859000000000005</v>
      </c>
      <c r="K31" s="69">
        <v>8.3595501446393161E-2</v>
      </c>
      <c r="L31" s="61">
        <v>2.0171999999999999E-2</v>
      </c>
      <c r="M31" s="16">
        <v>2.6901907658921915E-3</v>
      </c>
      <c r="N31" s="61">
        <v>0.54580499999999998</v>
      </c>
      <c r="O31" s="22">
        <v>1.1379579816721641E-2</v>
      </c>
    </row>
    <row r="32" spans="2:15" ht="14.45" x14ac:dyDescent="0.3">
      <c r="B32" s="10">
        <v>2013</v>
      </c>
      <c r="C32" s="32" t="s">
        <v>15</v>
      </c>
      <c r="D32" s="48">
        <v>0</v>
      </c>
      <c r="E32" s="64">
        <v>0</v>
      </c>
      <c r="F32" s="61">
        <v>0</v>
      </c>
      <c r="G32" s="69">
        <v>0</v>
      </c>
      <c r="H32" s="61">
        <v>1.6797699999999995</v>
      </c>
      <c r="I32" s="64">
        <v>5.2746806505036506E-2</v>
      </c>
      <c r="J32" s="61">
        <v>0</v>
      </c>
      <c r="K32" s="69">
        <v>0</v>
      </c>
      <c r="L32" s="61">
        <v>1.1417E-2</v>
      </c>
      <c r="M32" s="16">
        <v>0.60436186543856862</v>
      </c>
      <c r="N32" s="61">
        <v>0</v>
      </c>
      <c r="O32" s="69">
        <v>0</v>
      </c>
    </row>
    <row r="33" spans="2:15" thickBot="1" x14ac:dyDescent="0.35">
      <c r="B33" s="33">
        <v>2013</v>
      </c>
      <c r="C33" s="34" t="s">
        <v>16</v>
      </c>
      <c r="D33" s="57">
        <v>1.7604000000000002E-2</v>
      </c>
      <c r="E33" s="63">
        <v>4.6168141307452188E-3</v>
      </c>
      <c r="F33" s="60">
        <v>0</v>
      </c>
      <c r="G33" s="70">
        <v>0</v>
      </c>
      <c r="H33" s="60">
        <v>0.274727</v>
      </c>
      <c r="I33" s="63">
        <v>7.5977729954892007E-3</v>
      </c>
      <c r="J33" s="60">
        <v>3.6110000000000001E-3</v>
      </c>
      <c r="K33" s="70">
        <v>1.8778439376998881E-4</v>
      </c>
      <c r="L33" s="60"/>
      <c r="M33" s="23"/>
      <c r="N33" s="60"/>
      <c r="O33" s="70"/>
    </row>
    <row r="34" spans="2:15" thickBot="1" x14ac:dyDescent="0.35">
      <c r="B34" s="39"/>
      <c r="C34" s="40" t="s">
        <v>27</v>
      </c>
      <c r="D34" s="74">
        <v>5.3047660000000008</v>
      </c>
      <c r="E34" s="75">
        <v>6.9321636499774381E-2</v>
      </c>
      <c r="F34" s="74">
        <v>21.783549999999998</v>
      </c>
      <c r="G34" s="75">
        <v>0.21479743514889496</v>
      </c>
      <c r="H34" s="74">
        <v>31.534801000000002</v>
      </c>
      <c r="I34" s="75">
        <v>9.8466813484677243E-2</v>
      </c>
      <c r="J34" s="74">
        <v>106.82378100000001</v>
      </c>
      <c r="K34" s="75">
        <v>0.22440684089094864</v>
      </c>
      <c r="L34" s="74">
        <v>27.037179999999996</v>
      </c>
      <c r="M34" s="75">
        <v>9.3909891840921675E-2</v>
      </c>
      <c r="N34" s="42">
        <v>89.163465000000016</v>
      </c>
      <c r="O34" s="44">
        <v>0.14755009147485398</v>
      </c>
    </row>
    <row r="35" spans="2:15" ht="14.45" x14ac:dyDescent="0.3">
      <c r="C35" s="47">
        <v>1</v>
      </c>
      <c r="D35" s="47" t="s">
        <v>22</v>
      </c>
    </row>
  </sheetData>
  <mergeCells count="10">
    <mergeCell ref="L4:M4"/>
    <mergeCell ref="L3:O3"/>
    <mergeCell ref="H3:K3"/>
    <mergeCell ref="D3:G3"/>
    <mergeCell ref="N4:O4"/>
    <mergeCell ref="B3:C5"/>
    <mergeCell ref="D4:E4"/>
    <mergeCell ref="F4:G4"/>
    <mergeCell ref="H4:I4"/>
    <mergeCell ref="J4:K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B2:O35"/>
  <sheetViews>
    <sheetView showGridLines="0" zoomScale="70" zoomScaleNormal="70" workbookViewId="0">
      <selection activeCell="J38" sqref="J38"/>
    </sheetView>
  </sheetViews>
  <sheetFormatPr defaultColWidth="8.85546875" defaultRowHeight="15" x14ac:dyDescent="0.25"/>
  <cols>
    <col min="1" max="2" width="8.85546875" style="66"/>
    <col min="3" max="3" width="5" style="66" customWidth="1"/>
    <col min="4" max="16384" width="8.85546875" style="66"/>
  </cols>
  <sheetData>
    <row r="2" spans="2:15" thickBot="1" x14ac:dyDescent="0.35">
      <c r="B2" s="67" t="s">
        <v>32</v>
      </c>
      <c r="C2" s="73"/>
      <c r="D2" s="9"/>
    </row>
    <row r="3" spans="2:15" ht="15.75" thickBot="1" x14ac:dyDescent="0.3">
      <c r="B3" s="76" t="s">
        <v>26</v>
      </c>
      <c r="C3" s="77"/>
      <c r="D3" s="82" t="s">
        <v>0</v>
      </c>
      <c r="E3" s="84"/>
      <c r="F3" s="84"/>
      <c r="G3" s="83"/>
      <c r="H3" s="82" t="s">
        <v>1</v>
      </c>
      <c r="I3" s="84"/>
      <c r="J3" s="84"/>
      <c r="K3" s="83"/>
      <c r="L3" s="82" t="s">
        <v>2</v>
      </c>
      <c r="M3" s="84"/>
      <c r="N3" s="84"/>
      <c r="O3" s="83"/>
    </row>
    <row r="4" spans="2:15" ht="15.75" thickBot="1" x14ac:dyDescent="0.3">
      <c r="B4" s="78"/>
      <c r="C4" s="79"/>
      <c r="D4" s="82" t="s">
        <v>3</v>
      </c>
      <c r="E4" s="83"/>
      <c r="F4" s="82" t="s">
        <v>4</v>
      </c>
      <c r="G4" s="83"/>
      <c r="H4" s="82" t="s">
        <v>3</v>
      </c>
      <c r="I4" s="83"/>
      <c r="J4" s="82" t="s">
        <v>4</v>
      </c>
      <c r="K4" s="83"/>
      <c r="L4" s="82" t="s">
        <v>3</v>
      </c>
      <c r="M4" s="83"/>
      <c r="N4" s="82" t="s">
        <v>4</v>
      </c>
      <c r="O4" s="84"/>
    </row>
    <row r="5" spans="2:15" ht="75.75" thickBot="1" x14ac:dyDescent="0.3">
      <c r="B5" s="80"/>
      <c r="C5" s="81"/>
      <c r="D5" s="45" t="s">
        <v>28</v>
      </c>
      <c r="E5" s="46" t="s">
        <v>10</v>
      </c>
      <c r="F5" s="45" t="s">
        <v>28</v>
      </c>
      <c r="G5" s="46" t="s">
        <v>10</v>
      </c>
      <c r="H5" s="45" t="s">
        <v>28</v>
      </c>
      <c r="I5" s="46" t="s">
        <v>10</v>
      </c>
      <c r="J5" s="45" t="s">
        <v>28</v>
      </c>
      <c r="K5" s="46" t="s">
        <v>10</v>
      </c>
      <c r="L5" s="45" t="s">
        <v>28</v>
      </c>
      <c r="M5" s="46" t="s">
        <v>10</v>
      </c>
      <c r="N5" s="45" t="s">
        <v>28</v>
      </c>
      <c r="O5" s="46" t="s">
        <v>10</v>
      </c>
    </row>
    <row r="6" spans="2:15" ht="14.45" x14ac:dyDescent="0.3">
      <c r="B6" s="30">
        <v>2007</v>
      </c>
      <c r="C6" s="50" t="s">
        <v>13</v>
      </c>
      <c r="D6" s="4"/>
      <c r="E6" s="15"/>
      <c r="F6" s="4"/>
      <c r="G6" s="18"/>
      <c r="H6" s="5"/>
      <c r="I6" s="15"/>
      <c r="J6" s="4">
        <v>0.15035400000000002</v>
      </c>
      <c r="K6" s="18">
        <v>0.83342479421302074</v>
      </c>
      <c r="L6" s="5"/>
      <c r="M6" s="15"/>
      <c r="N6" s="4"/>
      <c r="O6" s="18"/>
    </row>
    <row r="7" spans="2:15" ht="14.45" x14ac:dyDescent="0.3">
      <c r="B7" s="10">
        <v>2007</v>
      </c>
      <c r="C7" s="1" t="s">
        <v>14</v>
      </c>
      <c r="D7" s="11"/>
      <c r="E7" s="16">
        <v>0</v>
      </c>
      <c r="F7" s="11">
        <v>0</v>
      </c>
      <c r="G7" s="22">
        <v>0</v>
      </c>
      <c r="H7" s="7">
        <v>3.885E-3</v>
      </c>
      <c r="I7" s="16">
        <v>0.11412372951060454</v>
      </c>
      <c r="J7" s="11">
        <v>2.555253</v>
      </c>
      <c r="K7" s="22">
        <v>0.99646961010113455</v>
      </c>
      <c r="L7" s="7"/>
      <c r="M7" s="16">
        <v>0</v>
      </c>
      <c r="N7" s="11">
        <v>0.43310899999999997</v>
      </c>
      <c r="O7" s="22">
        <v>0.9812343676369305</v>
      </c>
    </row>
    <row r="8" spans="2:15" ht="14.45" x14ac:dyDescent="0.3">
      <c r="B8" s="10">
        <v>2007</v>
      </c>
      <c r="C8" s="1" t="s">
        <v>15</v>
      </c>
      <c r="D8" s="11">
        <v>4.2330000000000007E-3</v>
      </c>
      <c r="E8" s="16">
        <v>7.4422840586029337E-3</v>
      </c>
      <c r="F8" s="11">
        <v>0.13039200000000001</v>
      </c>
      <c r="G8" s="22">
        <v>0.93243040310066438</v>
      </c>
      <c r="H8" s="7">
        <v>1.1191E-2</v>
      </c>
      <c r="I8" s="16">
        <v>4.0344356440640702E-2</v>
      </c>
      <c r="J8" s="11">
        <v>1.4482259999999998</v>
      </c>
      <c r="K8" s="22">
        <v>1</v>
      </c>
      <c r="L8" s="7">
        <v>1.6147999999999999E-2</v>
      </c>
      <c r="M8" s="16">
        <v>8.1944876491492711E-3</v>
      </c>
      <c r="N8" s="11">
        <v>2.0826759999999997</v>
      </c>
      <c r="O8" s="22">
        <v>0.88548321401755592</v>
      </c>
    </row>
    <row r="9" spans="2:15" ht="14.45" x14ac:dyDescent="0.3">
      <c r="B9" s="10">
        <v>2007</v>
      </c>
      <c r="C9" s="1" t="s">
        <v>16</v>
      </c>
      <c r="D9" s="11">
        <v>2.5630000000000002E-3</v>
      </c>
      <c r="E9" s="16">
        <v>4.3584432722164968E-3</v>
      </c>
      <c r="F9" s="11">
        <v>8.6470000000000005E-2</v>
      </c>
      <c r="G9" s="22">
        <v>0.6184645314489251</v>
      </c>
      <c r="H9" s="7">
        <v>1.1786E-2</v>
      </c>
      <c r="I9" s="16">
        <v>7.3337751270156851E-3</v>
      </c>
      <c r="J9" s="11">
        <v>0.77313700000000007</v>
      </c>
      <c r="K9" s="22">
        <v>0.6310513672941509</v>
      </c>
      <c r="L9" s="7">
        <v>4.0299999999999996E-2</v>
      </c>
      <c r="M9" s="16">
        <v>9.2523567681219304E-3</v>
      </c>
      <c r="N9" s="11">
        <v>0.87826500000000007</v>
      </c>
      <c r="O9" s="22">
        <v>0.3434168898398432</v>
      </c>
    </row>
    <row r="10" spans="2:15" s="52" customFormat="1" ht="14.45" x14ac:dyDescent="0.3">
      <c r="B10" s="10">
        <v>2008</v>
      </c>
      <c r="C10" s="1" t="s">
        <v>13</v>
      </c>
      <c r="D10" s="11">
        <v>1.6462000000000001E-2</v>
      </c>
      <c r="E10" s="16">
        <v>3.3416492262971671E-2</v>
      </c>
      <c r="F10" s="11">
        <v>0.27589400000000003</v>
      </c>
      <c r="G10" s="22">
        <v>0.49673666262763028</v>
      </c>
      <c r="H10" s="7">
        <v>2.2345E-2</v>
      </c>
      <c r="I10" s="16">
        <v>1.0746663460382345E-2</v>
      </c>
      <c r="J10" s="11">
        <v>1.263577</v>
      </c>
      <c r="K10" s="22">
        <v>0.29371392867661056</v>
      </c>
      <c r="L10" s="7">
        <v>0.10315300000000001</v>
      </c>
      <c r="M10" s="16">
        <v>1.9912637893178691E-2</v>
      </c>
      <c r="N10" s="11">
        <v>4.3766310000000006</v>
      </c>
      <c r="O10" s="22">
        <v>0.60103581332893152</v>
      </c>
    </row>
    <row r="11" spans="2:15" s="52" customFormat="1" ht="14.45" x14ac:dyDescent="0.3">
      <c r="B11" s="10">
        <v>2008</v>
      </c>
      <c r="C11" s="1" t="s">
        <v>14</v>
      </c>
      <c r="D11" s="11">
        <v>8.4360000000000008E-3</v>
      </c>
      <c r="E11" s="16">
        <v>1.1893030396589425E-2</v>
      </c>
      <c r="F11" s="11">
        <v>0.82822599999999991</v>
      </c>
      <c r="G11" s="22">
        <v>0.50129314075532982</v>
      </c>
      <c r="H11" s="7">
        <v>2.0140000000000002E-2</v>
      </c>
      <c r="I11" s="16">
        <v>8.9496036001046938E-3</v>
      </c>
      <c r="J11" s="11">
        <v>4.5796859999999997</v>
      </c>
      <c r="K11" s="22">
        <v>0.30708450277632143</v>
      </c>
      <c r="L11" s="7">
        <v>0.18650500000000003</v>
      </c>
      <c r="M11" s="16">
        <v>2.9946595331988842E-2</v>
      </c>
      <c r="N11" s="11">
        <v>8.8481490000000012</v>
      </c>
      <c r="O11" s="22">
        <v>0.58935678731358954</v>
      </c>
    </row>
    <row r="12" spans="2:15" s="52" customFormat="1" ht="14.45" x14ac:dyDescent="0.3">
      <c r="B12" s="10">
        <v>2008</v>
      </c>
      <c r="C12" s="1" t="s">
        <v>15</v>
      </c>
      <c r="D12" s="11">
        <v>1.3653999999999999E-2</v>
      </c>
      <c r="E12" s="16">
        <v>1.6625024960671714E-2</v>
      </c>
      <c r="F12" s="11">
        <v>0.34723999999999999</v>
      </c>
      <c r="G12" s="22">
        <v>0.52733007637204676</v>
      </c>
      <c r="H12" s="7">
        <v>0.12450800000000001</v>
      </c>
      <c r="I12" s="16">
        <v>6.6203326330588064E-2</v>
      </c>
      <c r="J12" s="11">
        <v>8.6322990000000015</v>
      </c>
      <c r="K12" s="22">
        <v>0.58993529525129473</v>
      </c>
      <c r="L12" s="7">
        <v>0.166912</v>
      </c>
      <c r="M12" s="16">
        <v>2.7951758966987955E-2</v>
      </c>
      <c r="N12" s="11">
        <v>2.6929620000000001</v>
      </c>
      <c r="O12" s="22">
        <v>0.26922824679051005</v>
      </c>
    </row>
    <row r="13" spans="2:15" s="52" customFormat="1" ht="14.45" x14ac:dyDescent="0.3">
      <c r="B13" s="10">
        <v>2008</v>
      </c>
      <c r="C13" s="1" t="s">
        <v>16</v>
      </c>
      <c r="D13" s="11">
        <v>6.0700999999999998E-2</v>
      </c>
      <c r="E13" s="16">
        <v>7.5926931226593733E-2</v>
      </c>
      <c r="F13" s="11">
        <v>0.163827</v>
      </c>
      <c r="G13" s="22">
        <v>3.6435861212478139E-2</v>
      </c>
      <c r="H13" s="7">
        <v>0.14472299999999996</v>
      </c>
      <c r="I13" s="16">
        <v>4.3471378331324778E-2</v>
      </c>
      <c r="J13" s="11">
        <v>5.14764</v>
      </c>
      <c r="K13" s="22">
        <v>0.37850731070939569</v>
      </c>
      <c r="L13" s="7">
        <v>0.98788399999999987</v>
      </c>
      <c r="M13" s="16">
        <v>0.15840437914467298</v>
      </c>
      <c r="N13" s="11">
        <v>2.8965679999999994</v>
      </c>
      <c r="O13" s="22">
        <v>0.41340541009596099</v>
      </c>
    </row>
    <row r="14" spans="2:15" s="52" customFormat="1" ht="14.45" x14ac:dyDescent="0.3">
      <c r="B14" s="10">
        <v>2009</v>
      </c>
      <c r="C14" s="1" t="s">
        <v>13</v>
      </c>
      <c r="D14" s="11">
        <v>6.1025999999999997E-2</v>
      </c>
      <c r="E14" s="16">
        <v>6.0833704659571122E-2</v>
      </c>
      <c r="F14" s="11">
        <v>0.53651700000000002</v>
      </c>
      <c r="G14" s="22">
        <v>0.22306627623336361</v>
      </c>
      <c r="H14" s="7">
        <v>5.9683999999999987E-2</v>
      </c>
      <c r="I14" s="16">
        <v>2.1011586578269945E-2</v>
      </c>
      <c r="J14" s="11">
        <v>0.91841099999999998</v>
      </c>
      <c r="K14" s="22">
        <v>9.8538897238057754E-2</v>
      </c>
      <c r="L14" s="7">
        <v>7.4746000000000007E-2</v>
      </c>
      <c r="M14" s="16">
        <v>8.7959992124952962E-3</v>
      </c>
      <c r="N14" s="11">
        <v>8.9317460000000004</v>
      </c>
      <c r="O14" s="22">
        <v>0.35918105677031714</v>
      </c>
    </row>
    <row r="15" spans="2:15" s="52" customFormat="1" ht="14.45" x14ac:dyDescent="0.3">
      <c r="B15" s="10">
        <v>2009</v>
      </c>
      <c r="C15" s="1" t="s">
        <v>14</v>
      </c>
      <c r="D15" s="11">
        <v>0.108857</v>
      </c>
      <c r="E15" s="16">
        <v>6.590240532851914E-2</v>
      </c>
      <c r="F15" s="11">
        <v>0.60937799999999998</v>
      </c>
      <c r="G15" s="22">
        <v>0.14357155983620848</v>
      </c>
      <c r="H15" s="7">
        <v>0.70771500000000043</v>
      </c>
      <c r="I15" s="16">
        <v>0.20895471710369004</v>
      </c>
      <c r="J15" s="11">
        <v>7.8089709999999997</v>
      </c>
      <c r="K15" s="22">
        <v>0.45289600201365182</v>
      </c>
      <c r="L15" s="7">
        <v>0.8295030000000001</v>
      </c>
      <c r="M15" s="16">
        <v>0.11286238797989318</v>
      </c>
      <c r="N15" s="11">
        <v>2.1316619999999999</v>
      </c>
      <c r="O15" s="22">
        <v>7.9621289193136269E-2</v>
      </c>
    </row>
    <row r="16" spans="2:15" s="52" customFormat="1" ht="14.45" x14ac:dyDescent="0.3">
      <c r="B16" s="10">
        <v>2009</v>
      </c>
      <c r="C16" s="1" t="s">
        <v>15</v>
      </c>
      <c r="D16" s="11">
        <v>4.3192000000000001E-2</v>
      </c>
      <c r="E16" s="16">
        <v>2.826736719893768E-2</v>
      </c>
      <c r="F16" s="11">
        <v>0.58804600000000007</v>
      </c>
      <c r="G16" s="22">
        <v>0.42753331845323567</v>
      </c>
      <c r="H16" s="7">
        <v>0.52659699999999998</v>
      </c>
      <c r="I16" s="16">
        <v>0.14241180883499119</v>
      </c>
      <c r="J16" s="11">
        <v>3.7378899999999997</v>
      </c>
      <c r="K16" s="22">
        <v>0.36460489439412741</v>
      </c>
      <c r="L16" s="7">
        <v>1.3974049999999998</v>
      </c>
      <c r="M16" s="16">
        <v>0.1649557321970859</v>
      </c>
      <c r="N16" s="11">
        <v>9.890784</v>
      </c>
      <c r="O16" s="22">
        <v>0.46501167914255065</v>
      </c>
    </row>
    <row r="17" spans="2:15" s="52" customFormat="1" ht="14.45" x14ac:dyDescent="0.3">
      <c r="B17" s="10">
        <v>2009</v>
      </c>
      <c r="C17" s="1" t="s">
        <v>16</v>
      </c>
      <c r="D17" s="11">
        <v>0.11159600000000001</v>
      </c>
      <c r="E17" s="16">
        <v>3.7461773187016843E-2</v>
      </c>
      <c r="F17" s="11">
        <v>2.2781799999999999</v>
      </c>
      <c r="G17" s="22">
        <v>0.768723068980527</v>
      </c>
      <c r="H17" s="7">
        <v>0.50201499999999977</v>
      </c>
      <c r="I17" s="16">
        <v>0.10823436221897097</v>
      </c>
      <c r="J17" s="11">
        <v>0.50032500000000002</v>
      </c>
      <c r="K17" s="22">
        <v>6.7745439360638496E-2</v>
      </c>
      <c r="L17" s="7">
        <v>0.26919299999999996</v>
      </c>
      <c r="M17" s="16">
        <v>3.495147824447617E-2</v>
      </c>
      <c r="N17" s="11">
        <v>0.93208599999999986</v>
      </c>
      <c r="O17" s="22">
        <v>0.15119852708588483</v>
      </c>
    </row>
    <row r="18" spans="2:15" s="52" customFormat="1" ht="14.45" x14ac:dyDescent="0.3">
      <c r="B18" s="10">
        <v>2010</v>
      </c>
      <c r="C18" s="1" t="s">
        <v>13</v>
      </c>
      <c r="D18" s="11">
        <v>0.12898000000000001</v>
      </c>
      <c r="E18" s="16">
        <v>3.5270928201319413E-2</v>
      </c>
      <c r="F18" s="11">
        <v>0.77464</v>
      </c>
      <c r="G18" s="22">
        <v>0.26501213122246869</v>
      </c>
      <c r="H18" s="7">
        <v>0.19534499999999994</v>
      </c>
      <c r="I18" s="16">
        <v>4.4421729569688317E-2</v>
      </c>
      <c r="J18" s="11">
        <v>2.4737349999999996</v>
      </c>
      <c r="K18" s="22">
        <v>0.57339460705629064</v>
      </c>
      <c r="L18" s="7">
        <v>0.9469149999999994</v>
      </c>
      <c r="M18" s="16">
        <v>8.8902765349520102E-2</v>
      </c>
      <c r="N18" s="11">
        <v>2.4459430000000002</v>
      </c>
      <c r="O18" s="22">
        <v>0.20686680157019455</v>
      </c>
    </row>
    <row r="19" spans="2:15" s="52" customFormat="1" ht="14.45" x14ac:dyDescent="0.3">
      <c r="B19" s="10">
        <v>2010</v>
      </c>
      <c r="C19" s="1" t="s">
        <v>14</v>
      </c>
      <c r="D19" s="11">
        <v>0.11117500000000002</v>
      </c>
      <c r="E19" s="16">
        <v>2.9881366874646865E-2</v>
      </c>
      <c r="F19" s="11">
        <v>2.8963749999999999</v>
      </c>
      <c r="G19" s="22">
        <v>0.75324234567162784</v>
      </c>
      <c r="H19" s="7">
        <v>0.117825</v>
      </c>
      <c r="I19" s="16">
        <v>3.0279442051328497E-2</v>
      </c>
      <c r="J19" s="11">
        <v>0.68017300000000003</v>
      </c>
      <c r="K19" s="22">
        <v>0.10502595874734048</v>
      </c>
      <c r="L19" s="7">
        <v>1.0102719999999998</v>
      </c>
      <c r="M19" s="16">
        <v>0.10282857148091713</v>
      </c>
      <c r="N19" s="11">
        <v>5.6496930000000001</v>
      </c>
      <c r="O19" s="22">
        <v>0.3951525091799265</v>
      </c>
    </row>
    <row r="20" spans="2:15" s="52" customFormat="1" ht="14.45" x14ac:dyDescent="0.3">
      <c r="B20" s="10">
        <v>2010</v>
      </c>
      <c r="C20" s="1" t="s">
        <v>15</v>
      </c>
      <c r="D20" s="11">
        <v>6.6073000000000007E-2</v>
      </c>
      <c r="E20" s="16">
        <v>2.5107405569357831E-2</v>
      </c>
      <c r="F20" s="11">
        <v>2.0789249999999999</v>
      </c>
      <c r="G20" s="22">
        <v>0.49183998796261597</v>
      </c>
      <c r="H20" s="7">
        <v>0.32282299999999992</v>
      </c>
      <c r="I20" s="16">
        <v>4.379555607168286E-2</v>
      </c>
      <c r="J20" s="11">
        <v>0.70105400000000007</v>
      </c>
      <c r="K20" s="22">
        <v>0.22921632365336791</v>
      </c>
      <c r="L20" s="7">
        <v>0.30112400000000006</v>
      </c>
      <c r="M20" s="16">
        <v>2.5559449290817882E-2</v>
      </c>
      <c r="N20" s="11">
        <v>1.8837939999999997</v>
      </c>
      <c r="O20" s="22">
        <v>0.19452934807470784</v>
      </c>
    </row>
    <row r="21" spans="2:15" s="52" customFormat="1" ht="14.45" x14ac:dyDescent="0.3">
      <c r="B21" s="10">
        <v>2010</v>
      </c>
      <c r="C21" s="1" t="s">
        <v>16</v>
      </c>
      <c r="D21" s="11">
        <v>0.24310600000000002</v>
      </c>
      <c r="E21" s="16">
        <v>9.2187326394616576E-2</v>
      </c>
      <c r="F21" s="11">
        <v>1.2326619999999999</v>
      </c>
      <c r="G21" s="22">
        <v>0.27159029868142337</v>
      </c>
      <c r="H21" s="7">
        <v>0.56503799999999993</v>
      </c>
      <c r="I21" s="16">
        <v>6.1897322206148291E-2</v>
      </c>
      <c r="J21" s="11">
        <v>14.566047000000001</v>
      </c>
      <c r="K21" s="22">
        <v>0.52958681381807737</v>
      </c>
      <c r="L21" s="7">
        <v>1.6475109999999982</v>
      </c>
      <c r="M21" s="16">
        <v>0.15405453877641395</v>
      </c>
      <c r="N21" s="11">
        <v>1.8533490000000001</v>
      </c>
      <c r="O21" s="22">
        <v>0.21671139419512256</v>
      </c>
    </row>
    <row r="22" spans="2:15" s="52" customFormat="1" ht="14.45" x14ac:dyDescent="0.3">
      <c r="B22" s="10">
        <v>2011</v>
      </c>
      <c r="C22" s="1" t="s">
        <v>13</v>
      </c>
      <c r="D22" s="11">
        <v>0.35592899999999994</v>
      </c>
      <c r="E22" s="16">
        <v>9.7126050828342025E-2</v>
      </c>
      <c r="F22" s="11">
        <v>0.21853399999999998</v>
      </c>
      <c r="G22" s="22">
        <v>0.27395409068287313</v>
      </c>
      <c r="H22" s="7">
        <v>1.4930369999999999</v>
      </c>
      <c r="I22" s="16">
        <v>0.23142004999665236</v>
      </c>
      <c r="J22" s="11">
        <v>10.194669999999999</v>
      </c>
      <c r="K22" s="22">
        <v>0.6613831718174048</v>
      </c>
      <c r="L22" s="7">
        <v>0.56775799999999987</v>
      </c>
      <c r="M22" s="16">
        <v>4.6989891873871668E-2</v>
      </c>
      <c r="N22" s="11">
        <v>4.5155080000000005</v>
      </c>
      <c r="O22" s="22">
        <v>0.27497257129863861</v>
      </c>
    </row>
    <row r="23" spans="2:15" s="52" customFormat="1" ht="14.45" x14ac:dyDescent="0.3">
      <c r="B23" s="10">
        <v>2011</v>
      </c>
      <c r="C23" s="1" t="s">
        <v>14</v>
      </c>
      <c r="D23" s="11">
        <v>0.67922699999999991</v>
      </c>
      <c r="E23" s="16">
        <v>0.23275737995240839</v>
      </c>
      <c r="F23" s="11">
        <v>0.78790099999999996</v>
      </c>
      <c r="G23" s="22">
        <v>9.9656407807821104E-2</v>
      </c>
      <c r="H23" s="7">
        <v>0.51417600000000008</v>
      </c>
      <c r="I23" s="16">
        <v>5.7323848034543101E-2</v>
      </c>
      <c r="J23" s="11">
        <v>9.522200999999999</v>
      </c>
      <c r="K23" s="22">
        <v>0.40675205260856384</v>
      </c>
      <c r="L23" s="7">
        <v>2.8275379999999988</v>
      </c>
      <c r="M23" s="16">
        <v>0.18808115631073472</v>
      </c>
      <c r="N23" s="11">
        <v>2.3466549999999997</v>
      </c>
      <c r="O23" s="22">
        <v>0.40532135464597296</v>
      </c>
    </row>
    <row r="24" spans="2:15" s="52" customFormat="1" ht="14.45" x14ac:dyDescent="0.3">
      <c r="B24" s="10">
        <v>2011</v>
      </c>
      <c r="C24" s="1" t="s">
        <v>15</v>
      </c>
      <c r="D24" s="11">
        <v>0.30572099999999997</v>
      </c>
      <c r="E24" s="16">
        <v>0.10713688714603352</v>
      </c>
      <c r="F24" s="11">
        <v>2.2227350000000001</v>
      </c>
      <c r="G24" s="22">
        <v>0.50432333543814545</v>
      </c>
      <c r="H24" s="7">
        <v>1.446242</v>
      </c>
      <c r="I24" s="16">
        <v>0.16719595485863406</v>
      </c>
      <c r="J24" s="11">
        <v>4.007231</v>
      </c>
      <c r="K24" s="22">
        <v>0.21439053787041093</v>
      </c>
      <c r="L24" s="7">
        <v>2.8782050000000012</v>
      </c>
      <c r="M24" s="16">
        <v>0.18680503966436143</v>
      </c>
      <c r="N24" s="11">
        <v>1.4427869999999998</v>
      </c>
      <c r="O24" s="22">
        <v>2.7499020810283062E-2</v>
      </c>
    </row>
    <row r="25" spans="2:15" s="52" customFormat="1" ht="14.45" x14ac:dyDescent="0.3">
      <c r="B25" s="10">
        <v>2011</v>
      </c>
      <c r="C25" s="1" t="s">
        <v>16</v>
      </c>
      <c r="D25" s="11">
        <v>0.58693399999999996</v>
      </c>
      <c r="E25" s="16">
        <v>0.13184796377569674</v>
      </c>
      <c r="F25" s="11">
        <v>9.7019000000000008E-2</v>
      </c>
      <c r="G25" s="22">
        <v>3.5163940605600193E-2</v>
      </c>
      <c r="H25" s="7">
        <v>0.9637880000000002</v>
      </c>
      <c r="I25" s="16">
        <v>7.5799697552452444E-2</v>
      </c>
      <c r="J25" s="11">
        <v>6.1208539999999996</v>
      </c>
      <c r="K25" s="22">
        <v>0.32307720404503781</v>
      </c>
      <c r="L25" s="7">
        <v>1.8367950000000024</v>
      </c>
      <c r="M25" s="16">
        <v>0.16008925906919264</v>
      </c>
      <c r="N25" s="11">
        <v>0.86503399999999997</v>
      </c>
      <c r="O25" s="22">
        <v>6.3234339297303294E-2</v>
      </c>
    </row>
    <row r="26" spans="2:15" s="52" customFormat="1" ht="14.45" x14ac:dyDescent="0.3">
      <c r="B26" s="10">
        <v>2012</v>
      </c>
      <c r="C26" s="1" t="s">
        <v>13</v>
      </c>
      <c r="D26" s="11">
        <v>0.20860399999999993</v>
      </c>
      <c r="E26" s="16">
        <v>4.8869510133552216E-2</v>
      </c>
      <c r="F26" s="11">
        <v>0.17200500000000002</v>
      </c>
      <c r="G26" s="22">
        <v>2.5066102637460261E-2</v>
      </c>
      <c r="H26" s="7">
        <v>2.8987590000000014</v>
      </c>
      <c r="I26" s="16">
        <v>0.16279694590227273</v>
      </c>
      <c r="J26" s="11">
        <v>5.3493330000000006</v>
      </c>
      <c r="K26" s="22">
        <v>0.15536193592446623</v>
      </c>
      <c r="L26" s="7">
        <v>1.2689800000000004</v>
      </c>
      <c r="M26" s="16">
        <v>7.9303319668033154E-2</v>
      </c>
      <c r="N26" s="11">
        <v>6.6654900000000001</v>
      </c>
      <c r="O26" s="22">
        <v>0.23828576417113354</v>
      </c>
    </row>
    <row r="27" spans="2:15" s="52" customFormat="1" ht="14.45" x14ac:dyDescent="0.3">
      <c r="B27" s="10">
        <v>2012</v>
      </c>
      <c r="C27" s="1" t="s">
        <v>14</v>
      </c>
      <c r="D27" s="11">
        <v>0.21631999999999993</v>
      </c>
      <c r="E27" s="16">
        <v>4.9886284546459561E-2</v>
      </c>
      <c r="F27" s="11">
        <v>0.113763</v>
      </c>
      <c r="G27" s="22">
        <v>2.7260062186575063E-2</v>
      </c>
      <c r="H27" s="7">
        <v>1.1049230000000005</v>
      </c>
      <c r="I27" s="16">
        <v>8.6298060532662452E-2</v>
      </c>
      <c r="J27" s="11">
        <v>2.9606070000000004</v>
      </c>
      <c r="K27" s="22">
        <v>0.11242577148329291</v>
      </c>
      <c r="L27" s="7">
        <v>0.83630300000000046</v>
      </c>
      <c r="M27" s="16">
        <v>7.1984255275928707E-2</v>
      </c>
      <c r="N27" s="11">
        <v>2.5983359999999998</v>
      </c>
      <c r="O27" s="22">
        <v>4.8795372137727139E-2</v>
      </c>
    </row>
    <row r="28" spans="2:15" s="52" customFormat="1" ht="14.45" x14ac:dyDescent="0.3">
      <c r="B28" s="10">
        <v>2012</v>
      </c>
      <c r="C28" s="1" t="s">
        <v>15</v>
      </c>
      <c r="D28" s="11">
        <v>0.37877399999999994</v>
      </c>
      <c r="E28" s="16">
        <v>8.9005701878576898E-2</v>
      </c>
      <c r="F28" s="11">
        <v>0.47076000000000001</v>
      </c>
      <c r="G28" s="22">
        <v>0.21827913912443525</v>
      </c>
      <c r="H28" s="7">
        <v>2.096886</v>
      </c>
      <c r="I28" s="16">
        <v>0.11495382190431758</v>
      </c>
      <c r="J28" s="11">
        <v>2.7466209999999998</v>
      </c>
      <c r="K28" s="22">
        <v>0.15677030973628875</v>
      </c>
      <c r="L28" s="7">
        <v>0.6942569999999999</v>
      </c>
      <c r="M28" s="16">
        <v>4.7481498645294919E-2</v>
      </c>
      <c r="N28" s="11">
        <v>1.3592999999999999E-2</v>
      </c>
      <c r="O28" s="22">
        <v>6.1755606537235077E-4</v>
      </c>
    </row>
    <row r="29" spans="2:15" s="52" customFormat="1" ht="14.45" x14ac:dyDescent="0.3">
      <c r="B29" s="10">
        <v>2012</v>
      </c>
      <c r="C29" s="1" t="s">
        <v>16</v>
      </c>
      <c r="D29" s="11">
        <v>0.26380999999999999</v>
      </c>
      <c r="E29" s="16">
        <v>0.15685143675939855</v>
      </c>
      <c r="F29" s="11">
        <v>7.3734999999999995E-2</v>
      </c>
      <c r="G29" s="22">
        <v>8.992862787952112E-2</v>
      </c>
      <c r="H29" s="7">
        <v>3.1145849999999964</v>
      </c>
      <c r="I29" s="16">
        <v>0.19120927896822834</v>
      </c>
      <c r="J29" s="11">
        <v>0.56339799999999995</v>
      </c>
      <c r="K29" s="22">
        <v>2.1032957050877755E-2</v>
      </c>
      <c r="L29" s="7">
        <v>1.4987300000000008</v>
      </c>
      <c r="M29" s="16">
        <v>7.5172971616815104E-2</v>
      </c>
      <c r="N29" s="11">
        <v>4.5461370000000008</v>
      </c>
      <c r="O29" s="22">
        <v>0.16343180779646896</v>
      </c>
    </row>
    <row r="30" spans="2:15" ht="14.45" x14ac:dyDescent="0.3">
      <c r="B30" s="10">
        <v>2013</v>
      </c>
      <c r="C30" s="1" t="s">
        <v>13</v>
      </c>
      <c r="D30" s="61">
        <v>0.31436700000000001</v>
      </c>
      <c r="E30" s="64">
        <v>4.8638971518150144E-2</v>
      </c>
      <c r="F30" s="61">
        <v>1.0185999999999999</v>
      </c>
      <c r="G30" s="69">
        <v>0.1616086614373112</v>
      </c>
      <c r="H30" s="48">
        <v>1.8324820000000006</v>
      </c>
      <c r="I30" s="64">
        <v>8.3980178008562723E-2</v>
      </c>
      <c r="J30" s="61">
        <v>0.77008900000000002</v>
      </c>
      <c r="K30" s="69">
        <v>3.1928445097754846E-2</v>
      </c>
      <c r="L30" s="48">
        <v>2.2109760000000049</v>
      </c>
      <c r="M30" s="16">
        <v>0.11033520758838976</v>
      </c>
      <c r="N30" s="61">
        <v>1.8119529999999999</v>
      </c>
      <c r="O30" s="69">
        <v>7.4814468106120052E-2</v>
      </c>
    </row>
    <row r="31" spans="2:15" ht="14.45" x14ac:dyDescent="0.3">
      <c r="B31" s="10">
        <v>2013</v>
      </c>
      <c r="C31" s="1" t="s">
        <v>14</v>
      </c>
      <c r="D31" s="61">
        <v>0.28606099999999984</v>
      </c>
      <c r="E31" s="64">
        <v>4.5649493669956832E-2</v>
      </c>
      <c r="F31" s="61">
        <v>2.7494070000000002</v>
      </c>
      <c r="G31" s="69">
        <v>0.4497511440047347</v>
      </c>
      <c r="H31" s="48">
        <v>2.4831530000000002</v>
      </c>
      <c r="I31" s="64">
        <v>0.11045538844739849</v>
      </c>
      <c r="J31" s="61">
        <v>4.1356520000000021</v>
      </c>
      <c r="K31" s="69">
        <v>0.45487378994875322</v>
      </c>
      <c r="L31" s="48">
        <v>1.3687140000000015</v>
      </c>
      <c r="M31" s="16">
        <v>6.2510889740495415E-2</v>
      </c>
      <c r="N31" s="61">
        <v>1.7347829999999997</v>
      </c>
      <c r="O31" s="69">
        <v>7.4417192238589974E-2</v>
      </c>
    </row>
    <row r="32" spans="2:15" ht="14.45" x14ac:dyDescent="0.3">
      <c r="B32" s="10">
        <v>2013</v>
      </c>
      <c r="C32" s="1" t="s">
        <v>15</v>
      </c>
      <c r="D32" s="61">
        <v>0.2978039999999999</v>
      </c>
      <c r="E32" s="64">
        <v>0.11027204763333004</v>
      </c>
      <c r="F32" s="61">
        <v>0.77396900000000002</v>
      </c>
      <c r="G32" s="69">
        <v>0.1961865783741007</v>
      </c>
      <c r="H32" s="48">
        <v>4.4515089999999971</v>
      </c>
      <c r="I32" s="64">
        <v>0.15223223680975245</v>
      </c>
      <c r="J32" s="61">
        <v>2.3132260000000002</v>
      </c>
      <c r="K32" s="69">
        <v>0.12662407703597017</v>
      </c>
      <c r="L32" s="48">
        <v>1.3182050000000005</v>
      </c>
      <c r="M32" s="16">
        <v>0.10236992227463838</v>
      </c>
      <c r="N32" s="61">
        <v>5.2836660000000002</v>
      </c>
      <c r="O32" s="69">
        <v>0.21566082261274017</v>
      </c>
    </row>
    <row r="33" spans="2:15" thickBot="1" x14ac:dyDescent="0.35">
      <c r="B33" s="10">
        <v>2013</v>
      </c>
      <c r="C33" s="1" t="s">
        <v>16</v>
      </c>
      <c r="D33" s="60">
        <v>0.31057799999999997</v>
      </c>
      <c r="E33" s="63">
        <v>0.26450764537453569</v>
      </c>
      <c r="F33" s="60">
        <v>4.2546E-2</v>
      </c>
      <c r="G33" s="70">
        <v>1.3130634474504575E-2</v>
      </c>
      <c r="H33" s="57">
        <v>1.8151350000000004</v>
      </c>
      <c r="I33" s="63">
        <v>0.11357718303356944</v>
      </c>
      <c r="J33" s="60">
        <v>1.7777740000000002</v>
      </c>
      <c r="K33" s="70">
        <v>0.19686578181707851</v>
      </c>
      <c r="L33" s="57">
        <v>0.94931399999999944</v>
      </c>
      <c r="M33" s="23">
        <v>0.19100992923098931</v>
      </c>
      <c r="N33" s="61">
        <v>0.53417099999999995</v>
      </c>
      <c r="O33" s="69">
        <v>2.8768896366407459E-2</v>
      </c>
    </row>
    <row r="34" spans="2:15" thickBot="1" x14ac:dyDescent="0.35">
      <c r="B34" s="39"/>
      <c r="C34" s="40" t="s">
        <v>27</v>
      </c>
      <c r="D34" s="41">
        <v>5.184183</v>
      </c>
      <c r="E34" s="43">
        <v>7.5290031755616021E-2</v>
      </c>
      <c r="F34" s="41">
        <v>21.567745999999996</v>
      </c>
      <c r="G34" s="43">
        <v>0.25717426637815621</v>
      </c>
      <c r="H34" s="41">
        <v>27.550294999999998</v>
      </c>
      <c r="I34" s="43">
        <v>0.11372191730787978</v>
      </c>
      <c r="J34" s="41">
        <v>106.39843399999999</v>
      </c>
      <c r="K34" s="43">
        <v>0.27965563444784569</v>
      </c>
      <c r="L34" s="41">
        <v>26.233346000000008</v>
      </c>
      <c r="M34" s="43">
        <v>9.3294493633379341E-2</v>
      </c>
      <c r="N34" s="41">
        <v>88.285529999999994</v>
      </c>
      <c r="O34" s="44">
        <v>0.18466193091052702</v>
      </c>
    </row>
    <row r="35" spans="2:15" ht="14.45" x14ac:dyDescent="0.3">
      <c r="B35" s="47">
        <v>1</v>
      </c>
      <c r="C35" s="47" t="s">
        <v>23</v>
      </c>
    </row>
  </sheetData>
  <mergeCells count="10">
    <mergeCell ref="J4:K4"/>
    <mergeCell ref="L4:M4"/>
    <mergeCell ref="N4:O4"/>
    <mergeCell ref="B3:C5"/>
    <mergeCell ref="D3:G3"/>
    <mergeCell ref="H3:K3"/>
    <mergeCell ref="L3:O3"/>
    <mergeCell ref="D4:E4"/>
    <mergeCell ref="F4:G4"/>
    <mergeCell ref="H4:I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V44"/>
  <sheetViews>
    <sheetView tabSelected="1" topLeftCell="A13" zoomScale="85" zoomScaleNormal="85" workbookViewId="0">
      <pane xSplit="3" topLeftCell="D1" activePane="topRight" state="frozen"/>
      <selection activeCell="A4" sqref="A4"/>
      <selection pane="topRight" activeCell="W10" sqref="W10:W11"/>
    </sheetView>
  </sheetViews>
  <sheetFormatPr defaultRowHeight="15" x14ac:dyDescent="0.25"/>
  <cols>
    <col min="3" max="3" width="5" customWidth="1"/>
    <col min="5" max="7" width="11.42578125" customWidth="1"/>
    <col min="9" max="9" width="12.85546875" customWidth="1"/>
    <col min="20" max="20" width="9.7109375" bestFit="1" customWidth="1"/>
    <col min="24" max="24" width="9.7109375" bestFit="1" customWidth="1"/>
    <col min="26" max="26" width="9.7109375" bestFit="1" customWidth="1"/>
    <col min="28" max="28" width="9.7109375" bestFit="1" customWidth="1"/>
    <col min="30" max="30" width="9.7109375" bestFit="1" customWidth="1"/>
    <col min="32" max="32" width="9.7109375" bestFit="1" customWidth="1"/>
    <col min="34" max="34" width="10.7109375" bestFit="1" customWidth="1"/>
    <col min="36" max="36" width="9.7109375" bestFit="1" customWidth="1"/>
    <col min="38" max="38" width="11.5703125" bestFit="1" customWidth="1"/>
    <col min="40" max="40" width="10.5703125" bestFit="1" customWidth="1"/>
    <col min="42" max="42" width="11.5703125" bestFit="1" customWidth="1"/>
    <col min="44" max="44" width="9.7109375" bestFit="1" customWidth="1"/>
    <col min="46" max="46" width="11.5703125" bestFit="1" customWidth="1"/>
    <col min="48" max="48" width="10.5703125" bestFit="1" customWidth="1"/>
    <col min="50" max="50" width="11.5703125" bestFit="1" customWidth="1"/>
    <col min="54" max="54" width="11.5703125" bestFit="1" customWidth="1"/>
    <col min="58" max="58" width="11.5703125" bestFit="1" customWidth="1"/>
  </cols>
  <sheetData>
    <row r="1" spans="2:100" ht="14.45" x14ac:dyDescent="0.3">
      <c r="D1" s="29" t="s">
        <v>29</v>
      </c>
    </row>
    <row r="3" spans="2:100" ht="14.45" x14ac:dyDescent="0.3">
      <c r="D3" s="29" t="s">
        <v>30</v>
      </c>
    </row>
    <row r="4" spans="2:100" ht="14.45" x14ac:dyDescent="0.3">
      <c r="D4" s="29"/>
    </row>
    <row r="5" spans="2:100" thickBo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</row>
    <row r="6" spans="2:100" ht="15.75" thickBot="1" x14ac:dyDescent="0.3">
      <c r="B6" s="90" t="s">
        <v>26</v>
      </c>
      <c r="C6" s="91"/>
      <c r="D6" s="96" t="s">
        <v>0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8" t="s">
        <v>1</v>
      </c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9"/>
      <c r="BP6" s="100" t="s">
        <v>2</v>
      </c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1"/>
      <c r="CV6" s="1"/>
    </row>
    <row r="7" spans="2:100" x14ac:dyDescent="0.25">
      <c r="B7" s="92"/>
      <c r="C7" s="93"/>
      <c r="D7" s="90" t="s">
        <v>3</v>
      </c>
      <c r="E7" s="102"/>
      <c r="F7" s="102"/>
      <c r="G7" s="102"/>
      <c r="H7" s="102"/>
      <c r="I7" s="102"/>
      <c r="J7" s="102"/>
      <c r="K7" s="91"/>
      <c r="L7" s="104" t="s">
        <v>4</v>
      </c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6"/>
      <c r="AJ7" s="104" t="s">
        <v>3</v>
      </c>
      <c r="AK7" s="105"/>
      <c r="AL7" s="105"/>
      <c r="AM7" s="105"/>
      <c r="AN7" s="105"/>
      <c r="AO7" s="105"/>
      <c r="AP7" s="105"/>
      <c r="AQ7" s="105"/>
      <c r="AR7" s="104" t="s">
        <v>4</v>
      </c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6"/>
      <c r="BP7" s="104" t="s">
        <v>3</v>
      </c>
      <c r="BQ7" s="105"/>
      <c r="BR7" s="105"/>
      <c r="BS7" s="105"/>
      <c r="BT7" s="105"/>
      <c r="BU7" s="105"/>
      <c r="BV7" s="105"/>
      <c r="BW7" s="105"/>
      <c r="BX7" s="104" t="s">
        <v>4</v>
      </c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6"/>
      <c r="CV7" s="1"/>
    </row>
    <row r="8" spans="2:100" ht="15.75" thickBot="1" x14ac:dyDescent="0.3">
      <c r="B8" s="92"/>
      <c r="C8" s="93"/>
      <c r="D8" s="94"/>
      <c r="E8" s="103"/>
      <c r="F8" s="103"/>
      <c r="G8" s="103"/>
      <c r="H8" s="103"/>
      <c r="I8" s="103"/>
      <c r="J8" s="103"/>
      <c r="K8" s="95"/>
      <c r="L8" s="89" t="s">
        <v>5</v>
      </c>
      <c r="M8" s="86"/>
      <c r="N8" s="86"/>
      <c r="O8" s="86"/>
      <c r="P8" s="86"/>
      <c r="Q8" s="86"/>
      <c r="R8" s="86"/>
      <c r="S8" s="87"/>
      <c r="T8" s="85" t="s">
        <v>6</v>
      </c>
      <c r="U8" s="86"/>
      <c r="V8" s="86"/>
      <c r="W8" s="86"/>
      <c r="X8" s="86"/>
      <c r="Y8" s="86"/>
      <c r="Z8" s="86"/>
      <c r="AA8" s="87"/>
      <c r="AB8" s="85" t="s">
        <v>7</v>
      </c>
      <c r="AC8" s="86"/>
      <c r="AD8" s="86"/>
      <c r="AE8" s="86"/>
      <c r="AF8" s="86"/>
      <c r="AG8" s="86"/>
      <c r="AH8" s="86"/>
      <c r="AI8" s="88"/>
      <c r="AJ8" s="2"/>
      <c r="AK8" s="3"/>
      <c r="AL8" s="3"/>
      <c r="AM8" s="3"/>
      <c r="AN8" s="3"/>
      <c r="AO8" s="3"/>
      <c r="AP8" s="3"/>
      <c r="AQ8" s="3"/>
      <c r="AR8" s="89" t="s">
        <v>5</v>
      </c>
      <c r="AS8" s="86"/>
      <c r="AT8" s="86"/>
      <c r="AU8" s="86"/>
      <c r="AV8" s="86"/>
      <c r="AW8" s="86"/>
      <c r="AX8" s="86"/>
      <c r="AY8" s="87"/>
      <c r="AZ8" s="85" t="s">
        <v>6</v>
      </c>
      <c r="BA8" s="86"/>
      <c r="BB8" s="86"/>
      <c r="BC8" s="86"/>
      <c r="BD8" s="86"/>
      <c r="BE8" s="86"/>
      <c r="BF8" s="86"/>
      <c r="BG8" s="87"/>
      <c r="BH8" s="85" t="s">
        <v>7</v>
      </c>
      <c r="BI8" s="86"/>
      <c r="BJ8" s="86"/>
      <c r="BK8" s="86"/>
      <c r="BL8" s="86"/>
      <c r="BM8" s="86"/>
      <c r="BN8" s="86"/>
      <c r="BO8" s="88"/>
      <c r="BP8" s="2"/>
      <c r="BQ8" s="3"/>
      <c r="BR8" s="3"/>
      <c r="BS8" s="3"/>
      <c r="BT8" s="3"/>
      <c r="BU8" s="3"/>
      <c r="BV8" s="3"/>
      <c r="BW8" s="3"/>
      <c r="BX8" s="89" t="s">
        <v>5</v>
      </c>
      <c r="BY8" s="86"/>
      <c r="BZ8" s="86"/>
      <c r="CA8" s="86"/>
      <c r="CB8" s="86"/>
      <c r="CC8" s="86"/>
      <c r="CD8" s="86"/>
      <c r="CE8" s="87"/>
      <c r="CF8" s="85" t="s">
        <v>6</v>
      </c>
      <c r="CG8" s="86"/>
      <c r="CH8" s="86"/>
      <c r="CI8" s="86"/>
      <c r="CJ8" s="86"/>
      <c r="CK8" s="86"/>
      <c r="CL8" s="86"/>
      <c r="CM8" s="87"/>
      <c r="CN8" s="85" t="s">
        <v>7</v>
      </c>
      <c r="CO8" s="86"/>
      <c r="CP8" s="86"/>
      <c r="CQ8" s="86"/>
      <c r="CR8" s="86"/>
      <c r="CS8" s="86"/>
      <c r="CT8" s="86"/>
      <c r="CU8" s="88"/>
      <c r="CV8" s="1"/>
    </row>
    <row r="9" spans="2:100" ht="75.75" thickBot="1" x14ac:dyDescent="0.3">
      <c r="B9" s="94"/>
      <c r="C9" s="95"/>
      <c r="D9" s="35" t="s">
        <v>17</v>
      </c>
      <c r="E9" s="36" t="s">
        <v>18</v>
      </c>
      <c r="F9" s="36" t="s">
        <v>19</v>
      </c>
      <c r="G9" s="19" t="s">
        <v>10</v>
      </c>
      <c r="H9" s="37" t="s">
        <v>20</v>
      </c>
      <c r="I9" s="38" t="s">
        <v>8</v>
      </c>
      <c r="J9" s="38" t="s">
        <v>21</v>
      </c>
      <c r="K9" s="20" t="s">
        <v>12</v>
      </c>
      <c r="L9" s="35" t="s">
        <v>17</v>
      </c>
      <c r="M9" s="36" t="s">
        <v>18</v>
      </c>
      <c r="N9" s="36" t="s">
        <v>9</v>
      </c>
      <c r="O9" s="19" t="s">
        <v>10</v>
      </c>
      <c r="P9" s="37" t="s">
        <v>20</v>
      </c>
      <c r="Q9" s="38" t="s">
        <v>8</v>
      </c>
      <c r="R9" s="38" t="s">
        <v>11</v>
      </c>
      <c r="S9" s="20" t="s">
        <v>12</v>
      </c>
      <c r="T9" s="35" t="s">
        <v>17</v>
      </c>
      <c r="U9" s="36" t="s">
        <v>18</v>
      </c>
      <c r="V9" s="36" t="s">
        <v>9</v>
      </c>
      <c r="W9" s="19" t="s">
        <v>10</v>
      </c>
      <c r="X9" s="37" t="s">
        <v>20</v>
      </c>
      <c r="Y9" s="38" t="s">
        <v>8</v>
      </c>
      <c r="Z9" s="38" t="s">
        <v>11</v>
      </c>
      <c r="AA9" s="20" t="s">
        <v>12</v>
      </c>
      <c r="AB9" s="35" t="s">
        <v>17</v>
      </c>
      <c r="AC9" s="36" t="s">
        <v>18</v>
      </c>
      <c r="AD9" s="36" t="s">
        <v>9</v>
      </c>
      <c r="AE9" s="19" t="s">
        <v>10</v>
      </c>
      <c r="AF9" s="37" t="s">
        <v>20</v>
      </c>
      <c r="AG9" s="38" t="s">
        <v>8</v>
      </c>
      <c r="AH9" s="38" t="s">
        <v>11</v>
      </c>
      <c r="AI9" s="20" t="s">
        <v>12</v>
      </c>
      <c r="AJ9" s="35" t="s">
        <v>17</v>
      </c>
      <c r="AK9" s="36" t="s">
        <v>18</v>
      </c>
      <c r="AL9" s="36" t="s">
        <v>9</v>
      </c>
      <c r="AM9" s="19" t="s">
        <v>10</v>
      </c>
      <c r="AN9" s="37" t="s">
        <v>20</v>
      </c>
      <c r="AO9" s="38" t="s">
        <v>8</v>
      </c>
      <c r="AP9" s="38" t="s">
        <v>11</v>
      </c>
      <c r="AQ9" s="20" t="s">
        <v>12</v>
      </c>
      <c r="AR9" s="35" t="s">
        <v>17</v>
      </c>
      <c r="AS9" s="36" t="s">
        <v>18</v>
      </c>
      <c r="AT9" s="36" t="s">
        <v>9</v>
      </c>
      <c r="AU9" s="19" t="s">
        <v>10</v>
      </c>
      <c r="AV9" s="37" t="s">
        <v>20</v>
      </c>
      <c r="AW9" s="38" t="s">
        <v>8</v>
      </c>
      <c r="AX9" s="38" t="s">
        <v>11</v>
      </c>
      <c r="AY9" s="20" t="s">
        <v>12</v>
      </c>
      <c r="AZ9" s="35" t="s">
        <v>17</v>
      </c>
      <c r="BA9" s="36" t="s">
        <v>18</v>
      </c>
      <c r="BB9" s="36" t="s">
        <v>9</v>
      </c>
      <c r="BC9" s="19" t="s">
        <v>10</v>
      </c>
      <c r="BD9" s="37" t="s">
        <v>20</v>
      </c>
      <c r="BE9" s="38" t="s">
        <v>8</v>
      </c>
      <c r="BF9" s="38" t="s">
        <v>11</v>
      </c>
      <c r="BG9" s="20" t="s">
        <v>12</v>
      </c>
      <c r="BH9" s="35" t="s">
        <v>17</v>
      </c>
      <c r="BI9" s="36" t="s">
        <v>18</v>
      </c>
      <c r="BJ9" s="36" t="s">
        <v>9</v>
      </c>
      <c r="BK9" s="19" t="s">
        <v>10</v>
      </c>
      <c r="BL9" s="37" t="s">
        <v>20</v>
      </c>
      <c r="BM9" s="38" t="s">
        <v>8</v>
      </c>
      <c r="BN9" s="38" t="s">
        <v>11</v>
      </c>
      <c r="BO9" s="20" t="s">
        <v>12</v>
      </c>
      <c r="BP9" s="35" t="s">
        <v>17</v>
      </c>
      <c r="BQ9" s="36" t="s">
        <v>18</v>
      </c>
      <c r="BR9" s="36" t="s">
        <v>9</v>
      </c>
      <c r="BS9" s="19" t="s">
        <v>10</v>
      </c>
      <c r="BT9" s="37" t="s">
        <v>20</v>
      </c>
      <c r="BU9" s="38" t="s">
        <v>8</v>
      </c>
      <c r="BV9" s="38" t="s">
        <v>11</v>
      </c>
      <c r="BW9" s="20" t="s">
        <v>12</v>
      </c>
      <c r="BX9" s="35" t="s">
        <v>17</v>
      </c>
      <c r="BY9" s="36" t="s">
        <v>18</v>
      </c>
      <c r="BZ9" s="36" t="s">
        <v>9</v>
      </c>
      <c r="CA9" s="19" t="s">
        <v>10</v>
      </c>
      <c r="CB9" s="37" t="s">
        <v>20</v>
      </c>
      <c r="CC9" s="38" t="s">
        <v>8</v>
      </c>
      <c r="CD9" s="38" t="s">
        <v>11</v>
      </c>
      <c r="CE9" s="20" t="s">
        <v>12</v>
      </c>
      <c r="CF9" s="35" t="s">
        <v>17</v>
      </c>
      <c r="CG9" s="36" t="s">
        <v>18</v>
      </c>
      <c r="CH9" s="36" t="s">
        <v>9</v>
      </c>
      <c r="CI9" s="19" t="s">
        <v>10</v>
      </c>
      <c r="CJ9" s="37" t="s">
        <v>20</v>
      </c>
      <c r="CK9" s="38" t="s">
        <v>8</v>
      </c>
      <c r="CL9" s="38" t="s">
        <v>11</v>
      </c>
      <c r="CM9" s="20" t="s">
        <v>12</v>
      </c>
      <c r="CN9" s="35" t="s">
        <v>17</v>
      </c>
      <c r="CO9" s="36" t="s">
        <v>18</v>
      </c>
      <c r="CP9" s="36" t="s">
        <v>9</v>
      </c>
      <c r="CQ9" s="19" t="s">
        <v>10</v>
      </c>
      <c r="CR9" s="37" t="s">
        <v>20</v>
      </c>
      <c r="CS9" s="38" t="s">
        <v>8</v>
      </c>
      <c r="CT9" s="38" t="s">
        <v>11</v>
      </c>
      <c r="CU9" s="20" t="s">
        <v>12</v>
      </c>
      <c r="CV9" s="1"/>
    </row>
    <row r="10" spans="2:100" ht="14.45" x14ac:dyDescent="0.3">
      <c r="B10" s="30">
        <v>2007</v>
      </c>
      <c r="C10" s="50" t="s">
        <v>13</v>
      </c>
      <c r="D10" s="4"/>
      <c r="E10" s="5"/>
      <c r="F10" s="5"/>
      <c r="G10" s="15"/>
      <c r="H10" s="65">
        <v>3.9177999999999998E-2</v>
      </c>
      <c r="I10" s="51">
        <v>2</v>
      </c>
      <c r="J10" s="54">
        <v>0.14199800000000001</v>
      </c>
      <c r="K10" s="15">
        <f>H10/J10</f>
        <v>0.27590529444076672</v>
      </c>
      <c r="L10" s="4"/>
      <c r="M10" s="5"/>
      <c r="N10" s="5"/>
      <c r="O10" s="18"/>
      <c r="P10" s="5"/>
      <c r="Q10" s="5"/>
      <c r="R10" s="54">
        <v>1.3142739999999999</v>
      </c>
      <c r="S10" s="18">
        <f>P10/R10</f>
        <v>0</v>
      </c>
      <c r="T10" s="5"/>
      <c r="U10" s="5"/>
      <c r="V10" s="5"/>
      <c r="W10" s="15"/>
      <c r="X10" s="4"/>
      <c r="Y10" s="5"/>
      <c r="Z10" s="54">
        <v>4.9628999999999993E-2</v>
      </c>
      <c r="AA10" s="15">
        <f>X10/Z10</f>
        <v>0</v>
      </c>
      <c r="AB10" s="4"/>
      <c r="AC10" s="5"/>
      <c r="AD10" s="5"/>
      <c r="AE10" s="18"/>
      <c r="AF10" s="5">
        <f>P10+X10</f>
        <v>0</v>
      </c>
      <c r="AG10" s="17"/>
      <c r="AH10" s="6">
        <f>R10+Z10</f>
        <v>1.3639029999999999</v>
      </c>
      <c r="AI10" s="18">
        <f>AF10/AH10</f>
        <v>0</v>
      </c>
      <c r="AJ10" s="5"/>
      <c r="AK10" s="5"/>
      <c r="AL10" s="5"/>
      <c r="AM10" s="15"/>
      <c r="AN10" s="65">
        <v>1.0801E-2</v>
      </c>
      <c r="AO10" s="51">
        <v>3</v>
      </c>
      <c r="AP10" s="54">
        <v>0.12770799999999999</v>
      </c>
      <c r="AQ10" s="15">
        <f>AN10/AP10</f>
        <v>8.4575750931813201E-2</v>
      </c>
      <c r="AR10" s="4">
        <v>0.15035400000000002</v>
      </c>
      <c r="AS10" s="51">
        <v>1</v>
      </c>
      <c r="AT10" s="5"/>
      <c r="AU10" s="18">
        <f>AR10/(AR10+AT10)</f>
        <v>1</v>
      </c>
      <c r="AV10" s="54">
        <v>4.1242109999999998</v>
      </c>
      <c r="AW10" s="51">
        <v>16</v>
      </c>
      <c r="AX10" s="54">
        <v>23.905324000000004</v>
      </c>
      <c r="AY10" s="18">
        <f>AV10/AX10</f>
        <v>0.1725226982909748</v>
      </c>
      <c r="AZ10" s="5"/>
      <c r="BA10" s="5"/>
      <c r="BB10" s="54">
        <v>3.0050999999999998E-2</v>
      </c>
      <c r="BC10" s="15">
        <f>AZ10/(AZ10+BB10)</f>
        <v>0</v>
      </c>
      <c r="BD10" s="4"/>
      <c r="BE10" s="5"/>
      <c r="BF10" s="54">
        <v>2.4338769999999998</v>
      </c>
      <c r="BG10" s="15">
        <f>BD10/BF10</f>
        <v>0</v>
      </c>
      <c r="BH10" s="4">
        <f>AR10+AZ10</f>
        <v>0.15035400000000002</v>
      </c>
      <c r="BI10" s="5">
        <f>AS10+BA10</f>
        <v>1</v>
      </c>
      <c r="BJ10" s="5">
        <f>AT10+BB10</f>
        <v>3.0050999999999998E-2</v>
      </c>
      <c r="BK10" s="18">
        <f>BH10/(BH10+BJ10)</f>
        <v>0.83342479421302074</v>
      </c>
      <c r="BL10" s="5">
        <f>AV10+BD10</f>
        <v>4.1242109999999998</v>
      </c>
      <c r="BM10" s="17">
        <f>AW10+BE10</f>
        <v>16</v>
      </c>
      <c r="BN10" s="6">
        <f>AX10+BF10</f>
        <v>26.339201000000003</v>
      </c>
      <c r="BO10" s="18">
        <f>BL10/BN10</f>
        <v>0.15658071784333927</v>
      </c>
      <c r="BP10" s="5"/>
      <c r="BQ10" s="5"/>
      <c r="BR10" s="5"/>
      <c r="BS10" s="15">
        <v>0</v>
      </c>
      <c r="BT10" s="65">
        <v>3.9828000000000002E-2</v>
      </c>
      <c r="BU10" s="51">
        <v>7</v>
      </c>
      <c r="BV10" s="54">
        <v>0.75515800000000033</v>
      </c>
      <c r="BW10" s="15">
        <f>BT10/BV10</f>
        <v>5.2741280632662285E-2</v>
      </c>
      <c r="BX10" s="4"/>
      <c r="BY10" s="5"/>
      <c r="BZ10" s="5"/>
      <c r="CA10" s="18">
        <v>0</v>
      </c>
      <c r="CB10" s="54">
        <v>1.445433</v>
      </c>
      <c r="CC10" s="51">
        <v>2</v>
      </c>
      <c r="CD10" s="54">
        <v>12.407038999999997</v>
      </c>
      <c r="CE10" s="18">
        <f>CB10/CD10</f>
        <v>0.11650104428623141</v>
      </c>
      <c r="CF10" s="5"/>
      <c r="CG10" s="5"/>
      <c r="CH10" s="5"/>
      <c r="CI10" s="15">
        <v>0</v>
      </c>
      <c r="CJ10" s="65">
        <v>1.8234180000000002</v>
      </c>
      <c r="CK10" s="51">
        <v>10</v>
      </c>
      <c r="CL10" s="54">
        <v>11.180410999999996</v>
      </c>
      <c r="CM10" s="15">
        <f>CJ10/CL10</f>
        <v>0.16309042663995096</v>
      </c>
      <c r="CN10" s="4"/>
      <c r="CO10" s="17"/>
      <c r="CP10" s="5"/>
      <c r="CQ10" s="18"/>
      <c r="CR10" s="5">
        <f>CB10+CJ10</f>
        <v>3.2688510000000002</v>
      </c>
      <c r="CS10" s="17">
        <f>CC10+CK10</f>
        <v>12</v>
      </c>
      <c r="CT10" s="6">
        <f>CD10+CL10</f>
        <v>23.587449999999993</v>
      </c>
      <c r="CU10" s="18">
        <f>CR10/CT10</f>
        <v>0.13858433192227226</v>
      </c>
      <c r="CV10" s="1"/>
    </row>
    <row r="11" spans="2:100" ht="14.45" x14ac:dyDescent="0.3">
      <c r="B11" s="10">
        <v>2007</v>
      </c>
      <c r="C11" s="1" t="s">
        <v>14</v>
      </c>
      <c r="D11" s="11"/>
      <c r="E11" s="7"/>
      <c r="F11" s="48">
        <v>3.3818000000000001E-2</v>
      </c>
      <c r="G11" s="16">
        <f t="shared" ref="G11:G38" si="0">D11/(D11+F11)</f>
        <v>0</v>
      </c>
      <c r="H11" s="61">
        <v>4.4426E-2</v>
      </c>
      <c r="I11" s="58">
        <v>10</v>
      </c>
      <c r="J11" s="48">
        <v>0.79678699999999958</v>
      </c>
      <c r="K11" s="16">
        <f t="shared" ref="K11:K38" si="1">H11/J11</f>
        <v>5.5756431769092646E-2</v>
      </c>
      <c r="L11" s="11"/>
      <c r="M11" s="7"/>
      <c r="N11" s="48">
        <v>0.21634200000000001</v>
      </c>
      <c r="O11" s="22">
        <f t="shared" ref="O11:O37" si="2">L11/(L11+N11)</f>
        <v>0</v>
      </c>
      <c r="P11" s="48">
        <v>0.507992</v>
      </c>
      <c r="Q11" s="58">
        <v>7</v>
      </c>
      <c r="R11" s="48">
        <v>5.9339509999999986</v>
      </c>
      <c r="S11" s="22">
        <f t="shared" ref="S11:S37" si="3">P11/R11</f>
        <v>8.5607717353918172E-2</v>
      </c>
      <c r="T11" s="7"/>
      <c r="U11" s="7"/>
      <c r="V11" s="7"/>
      <c r="W11" s="16"/>
      <c r="X11" s="11"/>
      <c r="Y11" s="7"/>
      <c r="Z11" s="48">
        <v>2.1351430000000002</v>
      </c>
      <c r="AA11" s="16">
        <f t="shared" ref="AA11:AA37" si="4">X11/Z11</f>
        <v>0</v>
      </c>
      <c r="AB11" s="11">
        <f t="shared" ref="AB11:AB33" si="5">L11+T11</f>
        <v>0</v>
      </c>
      <c r="AC11" s="7">
        <f t="shared" ref="AC11:AC33" si="6">M11+U11</f>
        <v>0</v>
      </c>
      <c r="AD11" s="7">
        <f t="shared" ref="AD11:AD33" si="7">N11+V11</f>
        <v>0.21634200000000001</v>
      </c>
      <c r="AE11" s="22">
        <f t="shared" ref="AE11:AE33" si="8">AB11/(AB11+AD11)</f>
        <v>0</v>
      </c>
      <c r="AF11" s="7">
        <f t="shared" ref="AF11:AF33" si="9">P11+X11</f>
        <v>0.507992</v>
      </c>
      <c r="AG11" s="21">
        <f t="shared" ref="AG11:AG33" si="10">Q11+Y11</f>
        <v>7</v>
      </c>
      <c r="AH11" s="8">
        <f t="shared" ref="AH11:AH37" si="11">R11+Z11</f>
        <v>8.0690939999999998</v>
      </c>
      <c r="AI11" s="22">
        <f t="shared" ref="AI11:AI37" si="12">AF11/AH11</f>
        <v>6.2955271062649656E-2</v>
      </c>
      <c r="AJ11" s="7">
        <v>3.885E-3</v>
      </c>
      <c r="AK11" s="58">
        <v>1</v>
      </c>
      <c r="AL11" s="48">
        <v>3.0157E-2</v>
      </c>
      <c r="AM11" s="16">
        <f t="shared" ref="AM11:AM37" si="13">AJ11/(AJ11+AL11)</f>
        <v>0.11412372951060454</v>
      </c>
      <c r="AN11" s="61">
        <v>0.24494799999999997</v>
      </c>
      <c r="AO11" s="58">
        <v>28</v>
      </c>
      <c r="AP11" s="48">
        <v>1.655868000000001</v>
      </c>
      <c r="AQ11" s="16">
        <f t="shared" ref="AQ11:AQ37" si="14">AN11/AP11</f>
        <v>0.14792725023975331</v>
      </c>
      <c r="AR11" s="11">
        <v>2.555253</v>
      </c>
      <c r="AS11" s="58">
        <v>10</v>
      </c>
      <c r="AT11" s="48">
        <v>9.0530000000000003E-3</v>
      </c>
      <c r="AU11" s="22">
        <f t="shared" ref="AU11:AU37" si="15">AR11/(AR11+AT11)</f>
        <v>0.99646961010113455</v>
      </c>
      <c r="AV11" s="48">
        <v>8.1089720000000014</v>
      </c>
      <c r="AW11" s="58">
        <v>36</v>
      </c>
      <c r="AX11" s="48">
        <v>27.512339999999998</v>
      </c>
      <c r="AY11" s="22">
        <f t="shared" ref="AY11:AY37" si="16">AV11/AX11</f>
        <v>0.29473945146069008</v>
      </c>
      <c r="AZ11" s="7"/>
      <c r="BA11" s="7"/>
      <c r="BB11" s="7"/>
      <c r="BC11" s="16">
        <v>0</v>
      </c>
      <c r="BD11" s="11"/>
      <c r="BE11" s="7"/>
      <c r="BF11" s="48">
        <v>1.173243</v>
      </c>
      <c r="BG11" s="16">
        <f t="shared" ref="BG11:BG37" si="17">BD11/BF11</f>
        <v>0</v>
      </c>
      <c r="BH11" s="11">
        <f t="shared" ref="BH11:BH33" si="18">AR11+AZ11</f>
        <v>2.555253</v>
      </c>
      <c r="BI11" s="7">
        <f t="shared" ref="BI11:BI33" si="19">AS11+BA11</f>
        <v>10</v>
      </c>
      <c r="BJ11" s="7">
        <f t="shared" ref="BJ11:BJ33" si="20">AT11+BB11</f>
        <v>9.0530000000000003E-3</v>
      </c>
      <c r="BK11" s="22">
        <f t="shared" ref="BK11:BK33" si="21">BH11/(BH11+BJ11)</f>
        <v>0.99646961010113455</v>
      </c>
      <c r="BL11" s="7">
        <f t="shared" ref="BL11:BL33" si="22">AV11+BD11</f>
        <v>8.1089720000000014</v>
      </c>
      <c r="BM11" s="21">
        <f t="shared" ref="BM11:BM33" si="23">AW11+BE11</f>
        <v>36</v>
      </c>
      <c r="BN11" s="8">
        <f t="shared" ref="BN11:BN33" si="24">AX11+BF11</f>
        <v>28.685582999999998</v>
      </c>
      <c r="BO11" s="22">
        <f t="shared" ref="BO11:BO33" si="25">BL11/BN11</f>
        <v>0.28268458061319524</v>
      </c>
      <c r="BP11" s="7"/>
      <c r="BQ11" s="7"/>
      <c r="BR11" s="48">
        <v>0.31730700000000001</v>
      </c>
      <c r="BS11" s="16">
        <f t="shared" ref="BS11:BS37" si="26">BP11/(BP11+BR11)</f>
        <v>0</v>
      </c>
      <c r="BT11" s="61">
        <v>0.114273</v>
      </c>
      <c r="BU11" s="58">
        <v>19</v>
      </c>
      <c r="BV11" s="48">
        <v>2.279322999999998</v>
      </c>
      <c r="BW11" s="16">
        <f t="shared" ref="BW11:BW36" si="27">BT11/BV11</f>
        <v>5.0134623307008311E-2</v>
      </c>
      <c r="BX11" s="11">
        <v>0.43310899999999997</v>
      </c>
      <c r="BY11" s="58">
        <v>1</v>
      </c>
      <c r="BZ11" s="48">
        <v>8.2829999999999987E-3</v>
      </c>
      <c r="CA11" s="22">
        <f t="shared" ref="CA11:CA37" si="28">BX11/(BX11+BZ11)</f>
        <v>0.9812343676369305</v>
      </c>
      <c r="CB11" s="48">
        <v>4.08263</v>
      </c>
      <c r="CC11" s="58">
        <v>15</v>
      </c>
      <c r="CD11" s="48">
        <v>17.673225999999996</v>
      </c>
      <c r="CE11" s="22">
        <f t="shared" ref="CE11:CE37" si="29">CB11/CD11</f>
        <v>0.23100649536196735</v>
      </c>
      <c r="CF11" s="7"/>
      <c r="CG11" s="7"/>
      <c r="CH11" s="7"/>
      <c r="CI11" s="16">
        <v>0</v>
      </c>
      <c r="CJ11" s="61">
        <v>0.39658199999999999</v>
      </c>
      <c r="CK11" s="58">
        <v>7</v>
      </c>
      <c r="CL11" s="48">
        <v>7.2784050000000011</v>
      </c>
      <c r="CM11" s="16">
        <f t="shared" ref="CM11:CM36" si="30">CJ11/CL11</f>
        <v>5.4487487299758657E-2</v>
      </c>
      <c r="CN11" s="11">
        <f t="shared" ref="CN11:CN33" si="31">BX11+CF11</f>
        <v>0.43310899999999997</v>
      </c>
      <c r="CO11" s="21">
        <f t="shared" ref="CO11:CO33" si="32">BY11+CG11</f>
        <v>1</v>
      </c>
      <c r="CP11" s="7">
        <f t="shared" ref="CP11:CP33" si="33">BZ11+CH11</f>
        <v>8.2829999999999987E-3</v>
      </c>
      <c r="CQ11" s="22">
        <f t="shared" ref="CQ11:CQ33" si="34">CN11/(CN11+CP11)</f>
        <v>0.9812343676369305</v>
      </c>
      <c r="CR11" s="7">
        <f t="shared" ref="CR11:CR33" si="35">CB11+CJ11</f>
        <v>4.4792120000000004</v>
      </c>
      <c r="CS11" s="21">
        <f t="shared" ref="CS11:CS33" si="36">CC11+CK11</f>
        <v>22</v>
      </c>
      <c r="CT11" s="8">
        <f t="shared" ref="CT11:CT33" si="37">CD11+CL11</f>
        <v>24.951630999999999</v>
      </c>
      <c r="CU11" s="22">
        <f t="shared" ref="CU11:CU33" si="38">CR11/CT11</f>
        <v>0.1795157999891871</v>
      </c>
      <c r="CV11" s="1"/>
    </row>
    <row r="12" spans="2:100" ht="14.45" x14ac:dyDescent="0.3">
      <c r="B12" s="10">
        <v>2007</v>
      </c>
      <c r="C12" s="1" t="s">
        <v>15</v>
      </c>
      <c r="D12" s="11">
        <v>4.2330000000000007E-3</v>
      </c>
      <c r="E12" s="58">
        <v>2</v>
      </c>
      <c r="F12" s="48">
        <v>0.56454399999999993</v>
      </c>
      <c r="G12" s="16">
        <f t="shared" si="0"/>
        <v>7.4422840586029337E-3</v>
      </c>
      <c r="H12" s="61">
        <v>1.5295000000000001E-2</v>
      </c>
      <c r="I12" s="58">
        <v>4</v>
      </c>
      <c r="J12" s="48">
        <v>0.58387200000000006</v>
      </c>
      <c r="K12" s="16">
        <f t="shared" si="1"/>
        <v>2.6195810040556836E-2</v>
      </c>
      <c r="L12" s="11">
        <v>0.13039200000000001</v>
      </c>
      <c r="M12" s="58">
        <v>1</v>
      </c>
      <c r="N12" s="7"/>
      <c r="O12" s="22">
        <f t="shared" si="2"/>
        <v>1</v>
      </c>
      <c r="P12" s="48">
        <v>0.44235199999999991</v>
      </c>
      <c r="Q12" s="58">
        <v>7</v>
      </c>
      <c r="R12" s="48">
        <v>0.62632199999999993</v>
      </c>
      <c r="S12" s="22">
        <f t="shared" si="3"/>
        <v>0.70626929917837777</v>
      </c>
      <c r="T12" s="7"/>
      <c r="U12" s="55"/>
      <c r="V12" s="48">
        <v>9.4489999999999991E-3</v>
      </c>
      <c r="W12" s="16">
        <f t="shared" ref="W12:W37" si="39">T12/(T12+V12)</f>
        <v>0</v>
      </c>
      <c r="X12" s="61">
        <v>0.31667999999999996</v>
      </c>
      <c r="Y12" s="58">
        <v>2</v>
      </c>
      <c r="Z12" s="48">
        <v>2.0973739999999998</v>
      </c>
      <c r="AA12" s="16">
        <f t="shared" si="4"/>
        <v>0.15098880790931898</v>
      </c>
      <c r="AB12" s="11">
        <f t="shared" si="5"/>
        <v>0.13039200000000001</v>
      </c>
      <c r="AC12" s="7">
        <f t="shared" si="6"/>
        <v>1</v>
      </c>
      <c r="AD12" s="7">
        <f t="shared" si="7"/>
        <v>9.4489999999999991E-3</v>
      </c>
      <c r="AE12" s="22">
        <f t="shared" si="8"/>
        <v>0.93243040310066438</v>
      </c>
      <c r="AF12" s="7">
        <f t="shared" si="9"/>
        <v>0.75903199999999993</v>
      </c>
      <c r="AG12" s="21">
        <f t="shared" si="10"/>
        <v>9</v>
      </c>
      <c r="AH12" s="8">
        <f t="shared" si="11"/>
        <v>2.7236959999999999</v>
      </c>
      <c r="AI12" s="22">
        <f t="shared" si="12"/>
        <v>0.27867720920396399</v>
      </c>
      <c r="AJ12" s="7">
        <v>1.1191E-2</v>
      </c>
      <c r="AK12" s="58">
        <v>2</v>
      </c>
      <c r="AL12" s="48">
        <v>0.26619599999999993</v>
      </c>
      <c r="AM12" s="16">
        <f t="shared" si="13"/>
        <v>4.0344356440640702E-2</v>
      </c>
      <c r="AN12" s="61">
        <v>0.22123300000000001</v>
      </c>
      <c r="AO12" s="58">
        <v>32</v>
      </c>
      <c r="AP12" s="48">
        <v>2.0078239999999985</v>
      </c>
      <c r="AQ12" s="16">
        <f t="shared" si="14"/>
        <v>0.11018545450198831</v>
      </c>
      <c r="AR12" s="11">
        <v>1.4482259999999998</v>
      </c>
      <c r="AS12" s="58">
        <v>5</v>
      </c>
      <c r="AT12" s="7"/>
      <c r="AU12" s="22">
        <f t="shared" si="15"/>
        <v>1</v>
      </c>
      <c r="AV12" s="48">
        <v>3.5214079999999996</v>
      </c>
      <c r="AW12" s="58">
        <v>9</v>
      </c>
      <c r="AX12" s="48">
        <v>4.3324710000000008</v>
      </c>
      <c r="AY12" s="22">
        <f t="shared" si="16"/>
        <v>0.81279436146254624</v>
      </c>
      <c r="AZ12" s="7"/>
      <c r="BA12" s="55"/>
      <c r="BB12" s="7"/>
      <c r="BC12" s="16">
        <v>0</v>
      </c>
      <c r="BD12" s="61">
        <v>4.6063230000000006</v>
      </c>
      <c r="BE12" s="58">
        <v>8</v>
      </c>
      <c r="BF12" s="48">
        <v>4.8616340000000013</v>
      </c>
      <c r="BG12" s="16">
        <f t="shared" si="17"/>
        <v>0.94748452886416368</v>
      </c>
      <c r="BH12" s="11">
        <f t="shared" si="18"/>
        <v>1.4482259999999998</v>
      </c>
      <c r="BI12" s="7">
        <f t="shared" si="19"/>
        <v>5</v>
      </c>
      <c r="BJ12" s="7">
        <f t="shared" si="20"/>
        <v>0</v>
      </c>
      <c r="BK12" s="22">
        <f t="shared" si="21"/>
        <v>1</v>
      </c>
      <c r="BL12" s="7">
        <f t="shared" si="22"/>
        <v>8.1277310000000007</v>
      </c>
      <c r="BM12" s="21">
        <f t="shared" si="23"/>
        <v>17</v>
      </c>
      <c r="BN12" s="8">
        <f t="shared" si="24"/>
        <v>9.1941050000000022</v>
      </c>
      <c r="BO12" s="22">
        <f t="shared" si="25"/>
        <v>0.88401546425671651</v>
      </c>
      <c r="BP12" s="7">
        <v>1.6147999999999999E-2</v>
      </c>
      <c r="BQ12" s="58">
        <v>4</v>
      </c>
      <c r="BR12" s="48">
        <v>1.9544449999999989</v>
      </c>
      <c r="BS12" s="16">
        <f t="shared" si="26"/>
        <v>8.1944876491492711E-3</v>
      </c>
      <c r="BT12" s="61">
        <v>0.51593500000000003</v>
      </c>
      <c r="BU12" s="58">
        <v>76</v>
      </c>
      <c r="BV12" s="48">
        <v>7.1122400000000043</v>
      </c>
      <c r="BW12" s="16">
        <f t="shared" si="27"/>
        <v>7.2541843357366978E-2</v>
      </c>
      <c r="BX12" s="11">
        <v>1.1124749999999999</v>
      </c>
      <c r="BY12" s="58">
        <v>2</v>
      </c>
      <c r="BZ12" s="48">
        <v>0.26267699999999999</v>
      </c>
      <c r="CA12" s="22">
        <f t="shared" si="28"/>
        <v>0.80898329784634715</v>
      </c>
      <c r="CB12" s="48">
        <v>1.161054</v>
      </c>
      <c r="CC12" s="58">
        <v>9</v>
      </c>
      <c r="CD12" s="48">
        <v>2.7443990000000005</v>
      </c>
      <c r="CE12" s="22">
        <f t="shared" si="29"/>
        <v>0.42306311873747215</v>
      </c>
      <c r="CF12" s="7">
        <v>0.97020099999999987</v>
      </c>
      <c r="CG12" s="58">
        <v>5</v>
      </c>
      <c r="CH12" s="48">
        <v>6.6690000000000004E-3</v>
      </c>
      <c r="CI12" s="16">
        <f t="shared" ref="CI12:CI37" si="40">CF12/(CF12+CH12)</f>
        <v>0.99317309365626949</v>
      </c>
      <c r="CJ12" s="61">
        <v>5.5076E-2</v>
      </c>
      <c r="CK12" s="58">
        <v>1</v>
      </c>
      <c r="CL12" s="48">
        <v>0.55348099999999989</v>
      </c>
      <c r="CM12" s="16">
        <f t="shared" si="30"/>
        <v>9.9508384208310693E-2</v>
      </c>
      <c r="CN12" s="11">
        <f t="shared" si="31"/>
        <v>2.0826759999999997</v>
      </c>
      <c r="CO12" s="21">
        <f t="shared" si="32"/>
        <v>7</v>
      </c>
      <c r="CP12" s="7">
        <f t="shared" si="33"/>
        <v>0.26934599999999997</v>
      </c>
      <c r="CQ12" s="22">
        <f t="shared" si="34"/>
        <v>0.88548321401755592</v>
      </c>
      <c r="CR12" s="7">
        <f t="shared" si="35"/>
        <v>1.2161299999999999</v>
      </c>
      <c r="CS12" s="21">
        <f t="shared" si="36"/>
        <v>10</v>
      </c>
      <c r="CT12" s="8">
        <f t="shared" si="37"/>
        <v>3.2978800000000001</v>
      </c>
      <c r="CU12" s="22">
        <f t="shared" si="38"/>
        <v>0.36876114352250533</v>
      </c>
      <c r="CV12" s="1"/>
    </row>
    <row r="13" spans="2:100" ht="14.45" x14ac:dyDescent="0.3">
      <c r="B13" s="10">
        <v>2007</v>
      </c>
      <c r="C13" s="1" t="s">
        <v>16</v>
      </c>
      <c r="D13" s="11">
        <v>2.5630000000000002E-3</v>
      </c>
      <c r="E13" s="58">
        <v>1</v>
      </c>
      <c r="F13" s="48">
        <v>0.58549100000000009</v>
      </c>
      <c r="G13" s="16">
        <f t="shared" si="0"/>
        <v>4.3584432722164968E-3</v>
      </c>
      <c r="H13" s="61">
        <v>7.1827000000000002E-2</v>
      </c>
      <c r="I13" s="58">
        <v>14</v>
      </c>
      <c r="J13" s="48">
        <v>0.82441000000000053</v>
      </c>
      <c r="K13" s="16">
        <f t="shared" si="1"/>
        <v>8.712533812059528E-2</v>
      </c>
      <c r="L13" s="11">
        <v>8.6470000000000005E-2</v>
      </c>
      <c r="M13" s="58">
        <v>1</v>
      </c>
      <c r="N13" s="48">
        <v>4.7518000000000005E-2</v>
      </c>
      <c r="O13" s="22">
        <f t="shared" si="2"/>
        <v>0.64535630056422966</v>
      </c>
      <c r="P13" s="48">
        <v>1.2132E-2</v>
      </c>
      <c r="Q13" s="58">
        <v>1</v>
      </c>
      <c r="R13" s="48">
        <v>0.25583400000000001</v>
      </c>
      <c r="S13" s="22">
        <f t="shared" si="3"/>
        <v>4.7421374797720399E-2</v>
      </c>
      <c r="T13" s="7"/>
      <c r="U13" s="55"/>
      <c r="V13" s="48">
        <v>5.8259999999999996E-3</v>
      </c>
      <c r="W13" s="16">
        <f t="shared" si="39"/>
        <v>0</v>
      </c>
      <c r="X13" s="61">
        <v>1.3976139999999999</v>
      </c>
      <c r="Y13" s="58">
        <v>7</v>
      </c>
      <c r="Z13" s="48">
        <v>1.726143</v>
      </c>
      <c r="AA13" s="16">
        <f t="shared" si="4"/>
        <v>0.80967451711706384</v>
      </c>
      <c r="AB13" s="11">
        <f t="shared" si="5"/>
        <v>8.6470000000000005E-2</v>
      </c>
      <c r="AC13" s="7">
        <f t="shared" si="6"/>
        <v>1</v>
      </c>
      <c r="AD13" s="7">
        <f t="shared" si="7"/>
        <v>5.3344000000000003E-2</v>
      </c>
      <c r="AE13" s="22">
        <f t="shared" si="8"/>
        <v>0.6184645314489251</v>
      </c>
      <c r="AF13" s="7">
        <f t="shared" si="9"/>
        <v>1.4097459999999999</v>
      </c>
      <c r="AG13" s="21">
        <f t="shared" si="10"/>
        <v>8</v>
      </c>
      <c r="AH13" s="8">
        <f t="shared" si="11"/>
        <v>1.9819770000000001</v>
      </c>
      <c r="AI13" s="22">
        <f t="shared" si="12"/>
        <v>0.71128272426975681</v>
      </c>
      <c r="AJ13" s="7">
        <v>1.1786E-2</v>
      </c>
      <c r="AK13" s="58">
        <v>2</v>
      </c>
      <c r="AL13" s="48">
        <v>1.5952989999999996</v>
      </c>
      <c r="AM13" s="16">
        <f t="shared" si="13"/>
        <v>7.3337751270156851E-3</v>
      </c>
      <c r="AN13" s="61">
        <v>0.23593700000000009</v>
      </c>
      <c r="AO13" s="58">
        <v>44</v>
      </c>
      <c r="AP13" s="48">
        <v>2.2262460000000015</v>
      </c>
      <c r="AQ13" s="16">
        <f t="shared" si="14"/>
        <v>0.10597975246221664</v>
      </c>
      <c r="AR13" s="11">
        <v>0.77313700000000007</v>
      </c>
      <c r="AS13" s="58">
        <v>5</v>
      </c>
      <c r="AT13" s="48">
        <v>0.43800700000000004</v>
      </c>
      <c r="AU13" s="22">
        <f t="shared" si="15"/>
        <v>0.63835266491845732</v>
      </c>
      <c r="AV13" s="48">
        <v>2.9640180000000003</v>
      </c>
      <c r="AW13" s="58">
        <v>14</v>
      </c>
      <c r="AX13" s="48">
        <v>5.7490360000000011</v>
      </c>
      <c r="AY13" s="22">
        <f t="shared" si="16"/>
        <v>0.51556782737140616</v>
      </c>
      <c r="AZ13" s="7"/>
      <c r="BA13" s="55"/>
      <c r="BB13" s="48">
        <v>1.4012999999999999E-2</v>
      </c>
      <c r="BC13" s="16">
        <f t="shared" ref="BC13:BC37" si="41">AZ13/(AZ13+BB13)</f>
        <v>0</v>
      </c>
      <c r="BD13" s="61">
        <v>0.69513199999999997</v>
      </c>
      <c r="BE13" s="58">
        <v>3</v>
      </c>
      <c r="BF13" s="48">
        <v>1.0415829999999999</v>
      </c>
      <c r="BG13" s="16">
        <f t="shared" si="17"/>
        <v>0.6673803239876227</v>
      </c>
      <c r="BH13" s="11">
        <f t="shared" si="18"/>
        <v>0.77313700000000007</v>
      </c>
      <c r="BI13" s="7">
        <f t="shared" si="19"/>
        <v>5</v>
      </c>
      <c r="BJ13" s="7">
        <f t="shared" si="20"/>
        <v>0.45202000000000003</v>
      </c>
      <c r="BK13" s="22">
        <f t="shared" si="21"/>
        <v>0.6310513672941509</v>
      </c>
      <c r="BL13" s="7">
        <f t="shared" si="22"/>
        <v>3.6591500000000003</v>
      </c>
      <c r="BM13" s="21">
        <f t="shared" si="23"/>
        <v>17</v>
      </c>
      <c r="BN13" s="8">
        <f t="shared" si="24"/>
        <v>6.7906190000000013</v>
      </c>
      <c r="BO13" s="22">
        <f t="shared" si="25"/>
        <v>0.53885367445883792</v>
      </c>
      <c r="BP13" s="7">
        <v>4.0299999999999996E-2</v>
      </c>
      <c r="BQ13" s="58">
        <v>8</v>
      </c>
      <c r="BR13" s="48">
        <v>4.3153470000000009</v>
      </c>
      <c r="BS13" s="16">
        <f t="shared" si="26"/>
        <v>9.2523567681219304E-3</v>
      </c>
      <c r="BT13" s="61">
        <v>0.97857899999999998</v>
      </c>
      <c r="BU13" s="58">
        <v>161</v>
      </c>
      <c r="BV13" s="48">
        <v>9.2646080000000008</v>
      </c>
      <c r="BW13" s="16">
        <f t="shared" si="27"/>
        <v>0.10562551594195889</v>
      </c>
      <c r="BX13" s="11">
        <v>0.67128700000000008</v>
      </c>
      <c r="BY13" s="58">
        <v>3</v>
      </c>
      <c r="BZ13" s="48">
        <v>1.488078</v>
      </c>
      <c r="CA13" s="22">
        <f t="shared" si="28"/>
        <v>0.31087240924994153</v>
      </c>
      <c r="CB13" s="48">
        <v>7.5839100000000004</v>
      </c>
      <c r="CC13" s="58">
        <v>30</v>
      </c>
      <c r="CD13" s="48">
        <v>14.363768</v>
      </c>
      <c r="CE13" s="22">
        <f t="shared" si="29"/>
        <v>0.52798889539290805</v>
      </c>
      <c r="CF13" s="7">
        <v>0.20697799999999997</v>
      </c>
      <c r="CG13" s="58">
        <v>2</v>
      </c>
      <c r="CH13" s="48">
        <v>0.19108800000000001</v>
      </c>
      <c r="CI13" s="16">
        <f t="shared" si="40"/>
        <v>0.51995900177357524</v>
      </c>
      <c r="CJ13" s="61">
        <v>1.9119710000000001</v>
      </c>
      <c r="CK13" s="58">
        <v>7</v>
      </c>
      <c r="CL13" s="48">
        <v>6.028700999999999</v>
      </c>
      <c r="CM13" s="16">
        <f t="shared" si="30"/>
        <v>0.31714477131972552</v>
      </c>
      <c r="CN13" s="11">
        <f t="shared" si="31"/>
        <v>0.87826500000000007</v>
      </c>
      <c r="CO13" s="21">
        <f t="shared" si="32"/>
        <v>5</v>
      </c>
      <c r="CP13" s="7">
        <f t="shared" si="33"/>
        <v>1.6791659999999999</v>
      </c>
      <c r="CQ13" s="22">
        <f t="shared" si="34"/>
        <v>0.3434168898398432</v>
      </c>
      <c r="CR13" s="7">
        <f t="shared" si="35"/>
        <v>9.4958810000000007</v>
      </c>
      <c r="CS13" s="21">
        <f t="shared" si="36"/>
        <v>37</v>
      </c>
      <c r="CT13" s="8">
        <f t="shared" si="37"/>
        <v>20.392468999999998</v>
      </c>
      <c r="CU13" s="22">
        <f t="shared" si="38"/>
        <v>0.46565626751718986</v>
      </c>
      <c r="CV13" s="1"/>
    </row>
    <row r="14" spans="2:100" s="52" customFormat="1" ht="14.45" x14ac:dyDescent="0.3">
      <c r="B14" s="10">
        <v>2008</v>
      </c>
      <c r="C14" s="1" t="s">
        <v>13</v>
      </c>
      <c r="D14" s="11">
        <v>1.6462000000000001E-2</v>
      </c>
      <c r="E14" s="58">
        <v>3</v>
      </c>
      <c r="F14" s="48">
        <v>0.47616900000000012</v>
      </c>
      <c r="G14" s="16">
        <f t="shared" si="0"/>
        <v>3.3416492262971671E-2</v>
      </c>
      <c r="H14" s="61">
        <v>0.129938</v>
      </c>
      <c r="I14" s="58">
        <v>18</v>
      </c>
      <c r="J14" s="48">
        <v>0.80683799999999983</v>
      </c>
      <c r="K14" s="16">
        <f t="shared" si="1"/>
        <v>0.16104595965980784</v>
      </c>
      <c r="L14" s="11">
        <v>0.27589400000000003</v>
      </c>
      <c r="M14" s="58">
        <v>2</v>
      </c>
      <c r="N14" s="48">
        <v>0.189467</v>
      </c>
      <c r="O14" s="22">
        <f t="shared" si="2"/>
        <v>0.59286016662333119</v>
      </c>
      <c r="P14" s="48">
        <v>1.4694560000000001</v>
      </c>
      <c r="Q14" s="58">
        <v>7</v>
      </c>
      <c r="R14" s="48">
        <v>2.026211</v>
      </c>
      <c r="S14" s="22">
        <f t="shared" si="3"/>
        <v>0.72522358234162188</v>
      </c>
      <c r="T14" s="7"/>
      <c r="U14" s="7"/>
      <c r="V14" s="48">
        <v>9.0052000000000007E-2</v>
      </c>
      <c r="W14" s="16">
        <f t="shared" si="39"/>
        <v>0</v>
      </c>
      <c r="X14" s="11"/>
      <c r="Y14" s="7"/>
      <c r="Z14" s="48">
        <v>0.13625300000000001</v>
      </c>
      <c r="AA14" s="16">
        <f t="shared" si="4"/>
        <v>0</v>
      </c>
      <c r="AB14" s="11">
        <f t="shared" si="5"/>
        <v>0.27589400000000003</v>
      </c>
      <c r="AC14" s="7">
        <f t="shared" si="6"/>
        <v>2</v>
      </c>
      <c r="AD14" s="7">
        <f t="shared" si="7"/>
        <v>0.27951900000000002</v>
      </c>
      <c r="AE14" s="22">
        <f t="shared" si="8"/>
        <v>0.49673666262763028</v>
      </c>
      <c r="AF14" s="7">
        <f t="shared" si="9"/>
        <v>1.4694560000000001</v>
      </c>
      <c r="AG14" s="21">
        <f t="shared" si="10"/>
        <v>7</v>
      </c>
      <c r="AH14" s="8">
        <f t="shared" si="11"/>
        <v>2.1624639999999999</v>
      </c>
      <c r="AI14" s="22">
        <f t="shared" si="12"/>
        <v>0.67952853781612088</v>
      </c>
      <c r="AJ14" s="7">
        <v>2.2345E-2</v>
      </c>
      <c r="AK14" s="58">
        <v>4</v>
      </c>
      <c r="AL14" s="48">
        <v>2.0569050000000009</v>
      </c>
      <c r="AM14" s="16">
        <f t="shared" si="13"/>
        <v>1.0746663460382345E-2</v>
      </c>
      <c r="AN14" s="61">
        <v>0.24208499999999994</v>
      </c>
      <c r="AO14" s="58">
        <v>37</v>
      </c>
      <c r="AP14" s="48">
        <v>2.6446770000000019</v>
      </c>
      <c r="AQ14" s="16">
        <f t="shared" si="14"/>
        <v>9.1536698054242457E-2</v>
      </c>
      <c r="AR14" s="11">
        <v>1.263577</v>
      </c>
      <c r="AS14" s="58">
        <v>3</v>
      </c>
      <c r="AT14" s="48">
        <v>2.7898179999999999</v>
      </c>
      <c r="AU14" s="22">
        <f t="shared" si="15"/>
        <v>0.31173300406202697</v>
      </c>
      <c r="AV14" s="48">
        <v>12.380443</v>
      </c>
      <c r="AW14" s="58">
        <v>39</v>
      </c>
      <c r="AX14" s="48">
        <v>20.096662000000006</v>
      </c>
      <c r="AY14" s="22">
        <f t="shared" si="16"/>
        <v>0.61604474414706267</v>
      </c>
      <c r="AZ14" s="7"/>
      <c r="BA14" s="7"/>
      <c r="BB14" s="48">
        <v>0.24867199999999998</v>
      </c>
      <c r="BC14" s="16">
        <f t="shared" si="41"/>
        <v>0</v>
      </c>
      <c r="BD14" s="61">
        <v>0.80208100000000004</v>
      </c>
      <c r="BE14" s="58">
        <v>6</v>
      </c>
      <c r="BF14" s="48">
        <v>6.3325049999999994</v>
      </c>
      <c r="BG14" s="16">
        <f t="shared" si="17"/>
        <v>0.12666093433799105</v>
      </c>
      <c r="BH14" s="11">
        <f t="shared" si="18"/>
        <v>1.263577</v>
      </c>
      <c r="BI14" s="7">
        <f t="shared" si="19"/>
        <v>3</v>
      </c>
      <c r="BJ14" s="7">
        <f t="shared" si="20"/>
        <v>3.0384899999999999</v>
      </c>
      <c r="BK14" s="22">
        <f t="shared" si="21"/>
        <v>0.29371392867661056</v>
      </c>
      <c r="BL14" s="7">
        <f t="shared" si="22"/>
        <v>13.182523999999999</v>
      </c>
      <c r="BM14" s="21">
        <f t="shared" si="23"/>
        <v>45</v>
      </c>
      <c r="BN14" s="8">
        <f t="shared" si="24"/>
        <v>26.429167000000007</v>
      </c>
      <c r="BO14" s="22">
        <f t="shared" si="25"/>
        <v>0.49878696517374138</v>
      </c>
      <c r="BP14" s="7">
        <v>0.10315300000000001</v>
      </c>
      <c r="BQ14" s="58">
        <v>20</v>
      </c>
      <c r="BR14" s="48">
        <v>5.0771250000000041</v>
      </c>
      <c r="BS14" s="16">
        <f t="shared" si="26"/>
        <v>1.9912637893178691E-2</v>
      </c>
      <c r="BT14" s="61">
        <v>0.71755899999999984</v>
      </c>
      <c r="BU14" s="58">
        <v>134</v>
      </c>
      <c r="BV14" s="48">
        <v>7.1900060000000092</v>
      </c>
      <c r="BW14" s="16">
        <f t="shared" si="27"/>
        <v>9.9799499471905709E-2</v>
      </c>
      <c r="BX14" s="11">
        <v>3.8129570000000004</v>
      </c>
      <c r="BY14" s="58">
        <v>20</v>
      </c>
      <c r="BZ14" s="48">
        <v>2.7182620000000002</v>
      </c>
      <c r="CA14" s="22">
        <f t="shared" si="28"/>
        <v>0.58380479968593924</v>
      </c>
      <c r="CB14" s="48">
        <v>8.3418939999999999</v>
      </c>
      <c r="CC14" s="58">
        <v>46</v>
      </c>
      <c r="CD14" s="48">
        <v>14.774421999999996</v>
      </c>
      <c r="CE14" s="22">
        <f t="shared" si="29"/>
        <v>0.56461728248996823</v>
      </c>
      <c r="CF14" s="7">
        <v>0.56367400000000001</v>
      </c>
      <c r="CG14" s="58">
        <v>2</v>
      </c>
      <c r="CH14" s="48">
        <v>0.186921</v>
      </c>
      <c r="CI14" s="16">
        <f t="shared" si="40"/>
        <v>0.75096956414577765</v>
      </c>
      <c r="CJ14" s="61">
        <v>1.0168459999999999</v>
      </c>
      <c r="CK14" s="58">
        <v>6</v>
      </c>
      <c r="CL14" s="48">
        <v>7.3076020000000002</v>
      </c>
      <c r="CM14" s="16">
        <f t="shared" si="30"/>
        <v>0.13914906695794324</v>
      </c>
      <c r="CN14" s="11">
        <f t="shared" si="31"/>
        <v>4.3766310000000006</v>
      </c>
      <c r="CO14" s="21">
        <f t="shared" si="32"/>
        <v>22</v>
      </c>
      <c r="CP14" s="7">
        <f t="shared" si="33"/>
        <v>2.9051830000000001</v>
      </c>
      <c r="CQ14" s="22">
        <f t="shared" si="34"/>
        <v>0.60103581332893152</v>
      </c>
      <c r="CR14" s="7">
        <f t="shared" si="35"/>
        <v>9.3587399999999992</v>
      </c>
      <c r="CS14" s="21">
        <f t="shared" si="36"/>
        <v>52</v>
      </c>
      <c r="CT14" s="8">
        <f t="shared" si="37"/>
        <v>22.082023999999997</v>
      </c>
      <c r="CU14" s="22">
        <f t="shared" si="38"/>
        <v>0.42381712835743685</v>
      </c>
      <c r="CV14" s="1"/>
    </row>
    <row r="15" spans="2:100" s="52" customFormat="1" ht="14.45" x14ac:dyDescent="0.3">
      <c r="B15" s="10">
        <v>2008</v>
      </c>
      <c r="C15" s="1" t="s">
        <v>14</v>
      </c>
      <c r="D15" s="11">
        <v>8.4360000000000008E-3</v>
      </c>
      <c r="E15" s="58">
        <v>2</v>
      </c>
      <c r="F15" s="48">
        <v>0.70088700000000004</v>
      </c>
      <c r="G15" s="16">
        <f t="shared" si="0"/>
        <v>1.1893030396589425E-2</v>
      </c>
      <c r="H15" s="61">
        <v>1.0766000000000001E-2</v>
      </c>
      <c r="I15" s="58">
        <v>5</v>
      </c>
      <c r="J15" s="48">
        <v>0.89219000000000048</v>
      </c>
      <c r="K15" s="16">
        <f t="shared" si="1"/>
        <v>1.20669364148892E-2</v>
      </c>
      <c r="L15" s="11">
        <v>0.82822599999999991</v>
      </c>
      <c r="M15" s="58">
        <v>4</v>
      </c>
      <c r="N15" s="48">
        <v>0.76965799999999995</v>
      </c>
      <c r="O15" s="22">
        <f t="shared" si="2"/>
        <v>0.51832673710982768</v>
      </c>
      <c r="P15" s="48">
        <v>0.348717</v>
      </c>
      <c r="Q15" s="58">
        <v>1</v>
      </c>
      <c r="R15" s="48">
        <v>0.36952900000000005</v>
      </c>
      <c r="S15" s="22">
        <f t="shared" si="3"/>
        <v>0.94367965707698165</v>
      </c>
      <c r="T15" s="7"/>
      <c r="U15" s="7"/>
      <c r="V15" s="48">
        <v>5.4294999999999996E-2</v>
      </c>
      <c r="W15" s="16">
        <f t="shared" si="39"/>
        <v>0</v>
      </c>
      <c r="X15" s="61">
        <v>9.7737999999999992E-2</v>
      </c>
      <c r="Y15" s="58">
        <v>2</v>
      </c>
      <c r="Z15" s="48">
        <v>0.69436299999999995</v>
      </c>
      <c r="AA15" s="16">
        <f t="shared" si="4"/>
        <v>0.14075922824228826</v>
      </c>
      <c r="AB15" s="11">
        <f t="shared" si="5"/>
        <v>0.82822599999999991</v>
      </c>
      <c r="AC15" s="7">
        <f t="shared" si="6"/>
        <v>4</v>
      </c>
      <c r="AD15" s="7">
        <f t="shared" si="7"/>
        <v>0.82395299999999994</v>
      </c>
      <c r="AE15" s="22">
        <f t="shared" si="8"/>
        <v>0.50129314075532982</v>
      </c>
      <c r="AF15" s="7">
        <f t="shared" si="9"/>
        <v>0.44645499999999999</v>
      </c>
      <c r="AG15" s="21">
        <f t="shared" si="10"/>
        <v>3</v>
      </c>
      <c r="AH15" s="8">
        <f t="shared" si="11"/>
        <v>1.0638920000000001</v>
      </c>
      <c r="AI15" s="22">
        <f t="shared" si="12"/>
        <v>0.41964315926804596</v>
      </c>
      <c r="AJ15" s="7">
        <v>2.0140000000000002E-2</v>
      </c>
      <c r="AK15" s="58">
        <v>4</v>
      </c>
      <c r="AL15" s="48">
        <v>2.2302390000000001</v>
      </c>
      <c r="AM15" s="16">
        <f t="shared" si="13"/>
        <v>8.9496036001046938E-3</v>
      </c>
      <c r="AN15" s="61">
        <v>0.34787300000000004</v>
      </c>
      <c r="AO15" s="58">
        <v>57</v>
      </c>
      <c r="AP15" s="48">
        <v>2.942178000000002</v>
      </c>
      <c r="AQ15" s="16">
        <f t="shared" si="14"/>
        <v>0.11823655808724007</v>
      </c>
      <c r="AR15" s="11">
        <v>4.5796859999999997</v>
      </c>
      <c r="AS15" s="58">
        <v>13</v>
      </c>
      <c r="AT15" s="48">
        <v>10.048241999999998</v>
      </c>
      <c r="AU15" s="22">
        <f t="shared" si="15"/>
        <v>0.31307824320710359</v>
      </c>
      <c r="AV15" s="48">
        <v>0.113521</v>
      </c>
      <c r="AW15" s="58">
        <v>3</v>
      </c>
      <c r="AX15" s="48">
        <v>1.571264</v>
      </c>
      <c r="AY15" s="22">
        <f t="shared" si="16"/>
        <v>7.2248202720866767E-2</v>
      </c>
      <c r="AZ15" s="7"/>
      <c r="BA15" s="7"/>
      <c r="BB15" s="48">
        <v>0.28551100000000001</v>
      </c>
      <c r="BC15" s="16">
        <f t="shared" si="41"/>
        <v>0</v>
      </c>
      <c r="BD15" s="61">
        <v>0.46045999999999998</v>
      </c>
      <c r="BE15" s="58">
        <v>2</v>
      </c>
      <c r="BF15" s="48">
        <v>0.63988900000000004</v>
      </c>
      <c r="BG15" s="16">
        <f t="shared" si="17"/>
        <v>0.71959355450710971</v>
      </c>
      <c r="BH15" s="11">
        <f t="shared" si="18"/>
        <v>4.5796859999999997</v>
      </c>
      <c r="BI15" s="7">
        <f t="shared" si="19"/>
        <v>13</v>
      </c>
      <c r="BJ15" s="7">
        <f t="shared" si="20"/>
        <v>10.333752999999998</v>
      </c>
      <c r="BK15" s="22">
        <f t="shared" si="21"/>
        <v>0.30708450277632143</v>
      </c>
      <c r="BL15" s="7">
        <f t="shared" si="22"/>
        <v>0.57398099999999996</v>
      </c>
      <c r="BM15" s="21">
        <f t="shared" si="23"/>
        <v>5</v>
      </c>
      <c r="BN15" s="8">
        <f t="shared" si="24"/>
        <v>2.2111529999999999</v>
      </c>
      <c r="BO15" s="22">
        <f t="shared" si="25"/>
        <v>0.25958447922871009</v>
      </c>
      <c r="BP15" s="7">
        <v>0.18650500000000003</v>
      </c>
      <c r="BQ15" s="58">
        <v>25</v>
      </c>
      <c r="BR15" s="48">
        <v>6.0414150000000024</v>
      </c>
      <c r="BS15" s="16">
        <f t="shared" si="26"/>
        <v>2.9946595331988842E-2</v>
      </c>
      <c r="BT15" s="61">
        <v>0.54011199999999981</v>
      </c>
      <c r="BU15" s="58">
        <v>101</v>
      </c>
      <c r="BV15" s="48">
        <v>4.9002600000000038</v>
      </c>
      <c r="BW15" s="16">
        <f t="shared" si="27"/>
        <v>0.11022109030949366</v>
      </c>
      <c r="BX15" s="11">
        <v>8.8184550000000019</v>
      </c>
      <c r="BY15" s="58">
        <v>25</v>
      </c>
      <c r="BZ15" s="48">
        <v>5.9186809999999985</v>
      </c>
      <c r="CA15" s="22">
        <f t="shared" si="28"/>
        <v>0.59838322724306825</v>
      </c>
      <c r="CB15" s="48">
        <v>0.36999200000000004</v>
      </c>
      <c r="CC15" s="58">
        <v>17</v>
      </c>
      <c r="CD15" s="48">
        <v>5.7424240000000006</v>
      </c>
      <c r="CE15" s="22">
        <f t="shared" si="29"/>
        <v>6.4431327258314602E-2</v>
      </c>
      <c r="CF15" s="7">
        <v>2.9693999999999998E-2</v>
      </c>
      <c r="CG15" s="58">
        <v>1</v>
      </c>
      <c r="CH15" s="48">
        <v>0.24640000000000001</v>
      </c>
      <c r="CI15" s="16">
        <f t="shared" si="40"/>
        <v>0.10755032706252217</v>
      </c>
      <c r="CJ15" s="61">
        <v>2.7377699999999998</v>
      </c>
      <c r="CK15" s="58">
        <v>6</v>
      </c>
      <c r="CL15" s="48">
        <v>9.8696490000000043</v>
      </c>
      <c r="CM15" s="16">
        <f t="shared" si="30"/>
        <v>0.27739284345370324</v>
      </c>
      <c r="CN15" s="11">
        <f t="shared" si="31"/>
        <v>8.8481490000000012</v>
      </c>
      <c r="CO15" s="21">
        <f t="shared" si="32"/>
        <v>26</v>
      </c>
      <c r="CP15" s="7">
        <f t="shared" si="33"/>
        <v>6.1650809999999989</v>
      </c>
      <c r="CQ15" s="22">
        <f t="shared" si="34"/>
        <v>0.58935678731358954</v>
      </c>
      <c r="CR15" s="7">
        <f t="shared" si="35"/>
        <v>3.1077619999999997</v>
      </c>
      <c r="CS15" s="21">
        <f t="shared" si="36"/>
        <v>23</v>
      </c>
      <c r="CT15" s="8">
        <f t="shared" si="37"/>
        <v>15.612073000000006</v>
      </c>
      <c r="CU15" s="22">
        <f t="shared" si="38"/>
        <v>0.19906145711719375</v>
      </c>
      <c r="CV15" s="1"/>
    </row>
    <row r="16" spans="2:100" s="52" customFormat="1" ht="14.45" x14ac:dyDescent="0.3">
      <c r="B16" s="10">
        <v>2008</v>
      </c>
      <c r="C16" s="1" t="s">
        <v>15</v>
      </c>
      <c r="D16" s="11">
        <v>1.3653999999999999E-2</v>
      </c>
      <c r="E16" s="58">
        <v>3</v>
      </c>
      <c r="F16" s="48">
        <v>0.8076380000000003</v>
      </c>
      <c r="G16" s="16">
        <f t="shared" si="0"/>
        <v>1.6625024960671714E-2</v>
      </c>
      <c r="H16" s="61">
        <v>7.7542E-2</v>
      </c>
      <c r="I16" s="58">
        <v>19</v>
      </c>
      <c r="J16" s="48">
        <v>1.6425549999999989</v>
      </c>
      <c r="K16" s="16">
        <f t="shared" si="1"/>
        <v>4.7208160457336314E-2</v>
      </c>
      <c r="L16" s="11">
        <v>0.345856</v>
      </c>
      <c r="M16" s="58">
        <v>9</v>
      </c>
      <c r="N16" s="48">
        <v>0.21500200000000003</v>
      </c>
      <c r="O16" s="22">
        <f t="shared" si="2"/>
        <v>0.61665519614590492</v>
      </c>
      <c r="P16" s="48">
        <v>0.64610800000000002</v>
      </c>
      <c r="Q16" s="58">
        <v>5</v>
      </c>
      <c r="R16" s="48">
        <v>3.2943769999999999</v>
      </c>
      <c r="S16" s="22">
        <f t="shared" si="3"/>
        <v>0.19612448727027904</v>
      </c>
      <c r="T16" s="7">
        <v>1.3839999999999998E-3</v>
      </c>
      <c r="U16" s="58">
        <v>1</v>
      </c>
      <c r="V16" s="48">
        <v>9.6244999999999997E-2</v>
      </c>
      <c r="W16" s="16">
        <f t="shared" si="39"/>
        <v>1.4176115703325855E-2</v>
      </c>
      <c r="X16" s="61">
        <v>1.7530340000000002</v>
      </c>
      <c r="Y16" s="58">
        <v>7</v>
      </c>
      <c r="Z16" s="48">
        <v>2.0395750000000001</v>
      </c>
      <c r="AA16" s="16">
        <f t="shared" si="4"/>
        <v>0.85950945662699341</v>
      </c>
      <c r="AB16" s="11">
        <f t="shared" si="5"/>
        <v>0.34723999999999999</v>
      </c>
      <c r="AC16" s="7">
        <f t="shared" si="6"/>
        <v>10</v>
      </c>
      <c r="AD16" s="7">
        <f t="shared" si="7"/>
        <v>0.31124700000000005</v>
      </c>
      <c r="AE16" s="22">
        <f t="shared" si="8"/>
        <v>0.52733007637204676</v>
      </c>
      <c r="AF16" s="7">
        <f t="shared" si="9"/>
        <v>2.3991420000000003</v>
      </c>
      <c r="AG16" s="21">
        <f t="shared" si="10"/>
        <v>12</v>
      </c>
      <c r="AH16" s="8">
        <f t="shared" si="11"/>
        <v>5.333952</v>
      </c>
      <c r="AI16" s="22">
        <f t="shared" si="12"/>
        <v>0.44978694971383326</v>
      </c>
      <c r="AJ16" s="7">
        <v>0.12450800000000001</v>
      </c>
      <c r="AK16" s="58">
        <v>23</v>
      </c>
      <c r="AL16" s="48">
        <v>1.756183</v>
      </c>
      <c r="AM16" s="16">
        <f t="shared" si="13"/>
        <v>6.6203326330588064E-2</v>
      </c>
      <c r="AN16" s="61">
        <v>0.45094299999999993</v>
      </c>
      <c r="AO16" s="58">
        <v>91</v>
      </c>
      <c r="AP16" s="48">
        <v>3.9547999999999988</v>
      </c>
      <c r="AQ16" s="16">
        <f t="shared" si="14"/>
        <v>0.11402422372812786</v>
      </c>
      <c r="AR16" s="11">
        <v>8.2784140000000015</v>
      </c>
      <c r="AS16" s="58">
        <v>28</v>
      </c>
      <c r="AT16" s="48">
        <v>4.8435460000000008</v>
      </c>
      <c r="AU16" s="22">
        <f t="shared" si="15"/>
        <v>0.63088242914930392</v>
      </c>
      <c r="AV16" s="48">
        <v>0.90207899999999996</v>
      </c>
      <c r="AW16" s="58">
        <v>4</v>
      </c>
      <c r="AX16" s="48">
        <v>2.6967179999999997</v>
      </c>
      <c r="AY16" s="22">
        <f t="shared" si="16"/>
        <v>0.33450994875993711</v>
      </c>
      <c r="AZ16" s="7">
        <v>0.35388500000000001</v>
      </c>
      <c r="BA16" s="58">
        <v>2</v>
      </c>
      <c r="BB16" s="48">
        <v>1.1567749999999999</v>
      </c>
      <c r="BC16" s="16">
        <f t="shared" si="41"/>
        <v>0.23425853600413066</v>
      </c>
      <c r="BD16" s="61">
        <v>0.61922699999999997</v>
      </c>
      <c r="BE16" s="58">
        <v>3</v>
      </c>
      <c r="BF16" s="48">
        <v>2.1873530000000003</v>
      </c>
      <c r="BG16" s="16">
        <f t="shared" si="17"/>
        <v>0.28309422393184819</v>
      </c>
      <c r="BH16" s="11">
        <f t="shared" si="18"/>
        <v>8.6322990000000015</v>
      </c>
      <c r="BI16" s="7">
        <f t="shared" si="19"/>
        <v>30</v>
      </c>
      <c r="BJ16" s="7">
        <f t="shared" si="20"/>
        <v>6.0003210000000005</v>
      </c>
      <c r="BK16" s="22">
        <f t="shared" si="21"/>
        <v>0.58993529525129473</v>
      </c>
      <c r="BL16" s="7">
        <f t="shared" si="22"/>
        <v>1.521306</v>
      </c>
      <c r="BM16" s="21">
        <f t="shared" si="23"/>
        <v>7</v>
      </c>
      <c r="BN16" s="8">
        <f t="shared" si="24"/>
        <v>4.8840710000000005</v>
      </c>
      <c r="BO16" s="22">
        <f t="shared" si="25"/>
        <v>0.31148318687422849</v>
      </c>
      <c r="BP16" s="7">
        <v>0.166912</v>
      </c>
      <c r="BQ16" s="58">
        <v>12</v>
      </c>
      <c r="BR16" s="48">
        <v>5.8045190000000053</v>
      </c>
      <c r="BS16" s="16">
        <f t="shared" si="26"/>
        <v>2.7951758966987955E-2</v>
      </c>
      <c r="BT16" s="61">
        <v>0.60096700000000014</v>
      </c>
      <c r="BU16" s="58">
        <v>111</v>
      </c>
      <c r="BV16" s="48">
        <v>6.840288000000001</v>
      </c>
      <c r="BW16" s="16">
        <f t="shared" si="27"/>
        <v>8.7856973273639949E-2</v>
      </c>
      <c r="BX16" s="11">
        <v>1.6167290000000001</v>
      </c>
      <c r="BY16" s="58">
        <v>12</v>
      </c>
      <c r="BZ16" s="48">
        <v>6.1012840000000015</v>
      </c>
      <c r="CA16" s="22">
        <f t="shared" si="28"/>
        <v>0.20947477025498656</v>
      </c>
      <c r="CB16" s="48">
        <v>1.096644</v>
      </c>
      <c r="CC16" s="58">
        <v>15</v>
      </c>
      <c r="CD16" s="48">
        <v>8.473475999999998</v>
      </c>
      <c r="CE16" s="22">
        <f t="shared" si="29"/>
        <v>0.12942079496065137</v>
      </c>
      <c r="CF16" s="7">
        <v>1.076233</v>
      </c>
      <c r="CG16" s="58">
        <v>4</v>
      </c>
      <c r="CH16" s="48">
        <v>1.2082779999999997</v>
      </c>
      <c r="CI16" s="16">
        <f t="shared" si="40"/>
        <v>0.47109994217580925</v>
      </c>
      <c r="CJ16" s="61">
        <v>0.13275400000000001</v>
      </c>
      <c r="CK16" s="58">
        <v>2</v>
      </c>
      <c r="CL16" s="48">
        <v>3.265442999999999</v>
      </c>
      <c r="CM16" s="16">
        <f t="shared" si="30"/>
        <v>4.0654208326404734E-2</v>
      </c>
      <c r="CN16" s="11">
        <f t="shared" si="31"/>
        <v>2.6929620000000001</v>
      </c>
      <c r="CO16" s="21">
        <f t="shared" si="32"/>
        <v>16</v>
      </c>
      <c r="CP16" s="7">
        <f t="shared" si="33"/>
        <v>7.3095620000000014</v>
      </c>
      <c r="CQ16" s="22">
        <f t="shared" si="34"/>
        <v>0.26922824679051005</v>
      </c>
      <c r="CR16" s="7">
        <f t="shared" si="35"/>
        <v>1.229398</v>
      </c>
      <c r="CS16" s="21">
        <f t="shared" si="36"/>
        <v>17</v>
      </c>
      <c r="CT16" s="8">
        <f t="shared" si="37"/>
        <v>11.738918999999997</v>
      </c>
      <c r="CU16" s="22">
        <f t="shared" si="38"/>
        <v>0.10472838257083129</v>
      </c>
      <c r="CV16" s="1"/>
    </row>
    <row r="17" spans="2:100" s="52" customFormat="1" ht="14.45" x14ac:dyDescent="0.3">
      <c r="B17" s="10">
        <v>2008</v>
      </c>
      <c r="C17" s="1" t="s">
        <v>16</v>
      </c>
      <c r="D17" s="11">
        <v>6.0700999999999998E-2</v>
      </c>
      <c r="E17" s="58">
        <v>12</v>
      </c>
      <c r="F17" s="48">
        <v>0.73876500000000012</v>
      </c>
      <c r="G17" s="16">
        <f t="shared" si="0"/>
        <v>7.5926931226593733E-2</v>
      </c>
      <c r="H17" s="61">
        <v>6.4586000000000005E-2</v>
      </c>
      <c r="I17" s="58">
        <v>15</v>
      </c>
      <c r="J17" s="48">
        <v>1.1943849999999991</v>
      </c>
      <c r="K17" s="16">
        <f t="shared" si="1"/>
        <v>5.4074691159048421E-2</v>
      </c>
      <c r="L17" s="11">
        <v>0.14859</v>
      </c>
      <c r="M17" s="58">
        <v>1</v>
      </c>
      <c r="N17" s="48">
        <v>3.6116639999999993</v>
      </c>
      <c r="O17" s="22">
        <f t="shared" si="2"/>
        <v>3.9515947592901973E-2</v>
      </c>
      <c r="P17" s="48">
        <v>0.82845199999999997</v>
      </c>
      <c r="Q17" s="58">
        <v>4</v>
      </c>
      <c r="R17" s="48">
        <v>1.6509469999999999</v>
      </c>
      <c r="S17" s="22">
        <f t="shared" si="3"/>
        <v>0.50180411606187236</v>
      </c>
      <c r="T17" s="7">
        <v>1.5237000000000001E-2</v>
      </c>
      <c r="U17" s="58">
        <v>1</v>
      </c>
      <c r="V17" s="48">
        <v>0.72082100000000005</v>
      </c>
      <c r="W17" s="16">
        <f t="shared" si="39"/>
        <v>2.0700814338000535E-2</v>
      </c>
      <c r="X17" s="61">
        <v>0.17952799999999999</v>
      </c>
      <c r="Y17" s="58">
        <v>1</v>
      </c>
      <c r="Z17" s="48">
        <v>1.027209</v>
      </c>
      <c r="AA17" s="16">
        <f t="shared" si="4"/>
        <v>0.17477261200008956</v>
      </c>
      <c r="AB17" s="11">
        <f t="shared" si="5"/>
        <v>0.163827</v>
      </c>
      <c r="AC17" s="7">
        <f t="shared" si="6"/>
        <v>2</v>
      </c>
      <c r="AD17" s="7">
        <f t="shared" si="7"/>
        <v>4.3324849999999993</v>
      </c>
      <c r="AE17" s="22">
        <f t="shared" si="8"/>
        <v>3.6435861212478139E-2</v>
      </c>
      <c r="AF17" s="7">
        <f t="shared" si="9"/>
        <v>1.0079799999999999</v>
      </c>
      <c r="AG17" s="21">
        <f t="shared" si="10"/>
        <v>5</v>
      </c>
      <c r="AH17" s="8">
        <f t="shared" si="11"/>
        <v>2.678156</v>
      </c>
      <c r="AI17" s="22">
        <f t="shared" si="12"/>
        <v>0.37637090595170702</v>
      </c>
      <c r="AJ17" s="7">
        <v>0.14472299999999996</v>
      </c>
      <c r="AK17" s="58">
        <v>28</v>
      </c>
      <c r="AL17" s="48">
        <v>3.1844330000000021</v>
      </c>
      <c r="AM17" s="16">
        <f t="shared" si="13"/>
        <v>4.3471378331324778E-2</v>
      </c>
      <c r="AN17" s="61">
        <v>0.52437600000000018</v>
      </c>
      <c r="AO17" s="58">
        <v>108</v>
      </c>
      <c r="AP17" s="48">
        <v>3.7223050000000004</v>
      </c>
      <c r="AQ17" s="16">
        <f t="shared" si="14"/>
        <v>0.14087400145877357</v>
      </c>
      <c r="AR17" s="11">
        <v>4.0094940000000001</v>
      </c>
      <c r="AS17" s="58">
        <v>14</v>
      </c>
      <c r="AT17" s="48">
        <v>8.2653609999999986</v>
      </c>
      <c r="AU17" s="22">
        <f t="shared" si="15"/>
        <v>0.32664288091386828</v>
      </c>
      <c r="AV17" s="48">
        <v>4.4792999999999999E-2</v>
      </c>
      <c r="AW17" s="58">
        <v>7</v>
      </c>
      <c r="AX17" s="48">
        <v>1.4976719999999999</v>
      </c>
      <c r="AY17" s="22">
        <f t="shared" si="16"/>
        <v>2.9908417864525746E-2</v>
      </c>
      <c r="AZ17" s="7">
        <v>1.1381459999999999</v>
      </c>
      <c r="BA17" s="58">
        <v>3</v>
      </c>
      <c r="BB17" s="48">
        <v>0.18684199999999998</v>
      </c>
      <c r="BC17" s="16">
        <f t="shared" si="41"/>
        <v>0.85898589270242454</v>
      </c>
      <c r="BD17" s="11"/>
      <c r="BE17" s="7"/>
      <c r="BF17" s="48">
        <v>0.17756300000000003</v>
      </c>
      <c r="BG17" s="16">
        <f t="shared" si="17"/>
        <v>0</v>
      </c>
      <c r="BH17" s="11">
        <f t="shared" si="18"/>
        <v>5.14764</v>
      </c>
      <c r="BI17" s="7">
        <f t="shared" si="19"/>
        <v>17</v>
      </c>
      <c r="BJ17" s="7">
        <f t="shared" si="20"/>
        <v>8.452202999999999</v>
      </c>
      <c r="BK17" s="22">
        <f t="shared" si="21"/>
        <v>0.37850731070939569</v>
      </c>
      <c r="BL17" s="7">
        <f t="shared" si="22"/>
        <v>4.4792999999999999E-2</v>
      </c>
      <c r="BM17" s="21">
        <f t="shared" si="23"/>
        <v>7</v>
      </c>
      <c r="BN17" s="8">
        <f t="shared" si="24"/>
        <v>1.6752349999999998</v>
      </c>
      <c r="BO17" s="22">
        <f t="shared" si="25"/>
        <v>2.6738338203296852E-2</v>
      </c>
      <c r="BP17" s="7">
        <v>0.98788399999999987</v>
      </c>
      <c r="BQ17" s="58">
        <v>176</v>
      </c>
      <c r="BR17" s="48">
        <v>5.2485850000000021</v>
      </c>
      <c r="BS17" s="16">
        <f t="shared" si="26"/>
        <v>0.15840437914467298</v>
      </c>
      <c r="BT17" s="61">
        <v>1.5183170000000004</v>
      </c>
      <c r="BU17" s="58">
        <v>277</v>
      </c>
      <c r="BV17" s="48">
        <v>10.809843999999984</v>
      </c>
      <c r="BW17" s="16">
        <f t="shared" si="27"/>
        <v>0.14045688355909694</v>
      </c>
      <c r="BX17" s="11">
        <v>2.3905949999999994</v>
      </c>
      <c r="BY17" s="58">
        <v>13</v>
      </c>
      <c r="BZ17" s="48">
        <v>3.6474319999999971</v>
      </c>
      <c r="CA17" s="22">
        <f t="shared" si="28"/>
        <v>0.39592320471571274</v>
      </c>
      <c r="CB17" s="48">
        <v>0.95024199999999992</v>
      </c>
      <c r="CC17" s="58">
        <v>15</v>
      </c>
      <c r="CD17" s="48">
        <v>9.5140179999999983</v>
      </c>
      <c r="CE17" s="22">
        <f t="shared" si="29"/>
        <v>9.9878095668938197E-2</v>
      </c>
      <c r="CF17" s="7">
        <v>0.50597300000000001</v>
      </c>
      <c r="CG17" s="58">
        <v>4</v>
      </c>
      <c r="CH17" s="48">
        <v>0.46260400000000007</v>
      </c>
      <c r="CI17" s="16">
        <f t="shared" si="40"/>
        <v>0.52238799806313796</v>
      </c>
      <c r="CJ17" s="61">
        <v>7.2739479999999999</v>
      </c>
      <c r="CK17" s="58">
        <v>20</v>
      </c>
      <c r="CL17" s="48">
        <v>9.970186</v>
      </c>
      <c r="CM17" s="16">
        <f t="shared" si="30"/>
        <v>0.7295699398185751</v>
      </c>
      <c r="CN17" s="11">
        <f t="shared" si="31"/>
        <v>2.8965679999999994</v>
      </c>
      <c r="CO17" s="21">
        <f t="shared" si="32"/>
        <v>17</v>
      </c>
      <c r="CP17" s="7">
        <f t="shared" si="33"/>
        <v>4.1100359999999974</v>
      </c>
      <c r="CQ17" s="22">
        <f t="shared" si="34"/>
        <v>0.41340541009596099</v>
      </c>
      <c r="CR17" s="7">
        <f t="shared" si="35"/>
        <v>8.2241900000000001</v>
      </c>
      <c r="CS17" s="21">
        <f t="shared" si="36"/>
        <v>35</v>
      </c>
      <c r="CT17" s="8">
        <f t="shared" si="37"/>
        <v>19.484203999999998</v>
      </c>
      <c r="CU17" s="22">
        <f t="shared" si="38"/>
        <v>0.42209525213347188</v>
      </c>
      <c r="CV17" s="1"/>
    </row>
    <row r="18" spans="2:100" s="52" customFormat="1" ht="14.45" x14ac:dyDescent="0.3">
      <c r="B18" s="10">
        <v>2009</v>
      </c>
      <c r="C18" s="1" t="s">
        <v>13</v>
      </c>
      <c r="D18" s="11">
        <v>6.1025999999999997E-2</v>
      </c>
      <c r="E18" s="58">
        <v>12</v>
      </c>
      <c r="F18" s="48">
        <v>0.9421349999999995</v>
      </c>
      <c r="G18" s="16">
        <f t="shared" si="0"/>
        <v>6.0833704659571122E-2</v>
      </c>
      <c r="H18" s="61">
        <v>0.10007600000000001</v>
      </c>
      <c r="I18" s="58">
        <v>23</v>
      </c>
      <c r="J18" s="48">
        <v>0.99691499999999933</v>
      </c>
      <c r="K18" s="16">
        <f t="shared" si="1"/>
        <v>0.10038568985319719</v>
      </c>
      <c r="L18" s="11">
        <v>0.48880099999999999</v>
      </c>
      <c r="M18" s="58">
        <v>1</v>
      </c>
      <c r="N18" s="48">
        <v>1.504486</v>
      </c>
      <c r="O18" s="22">
        <f t="shared" si="2"/>
        <v>0.24522359298987048</v>
      </c>
      <c r="P18" s="48">
        <v>3.434E-3</v>
      </c>
      <c r="Q18" s="58">
        <v>2</v>
      </c>
      <c r="R18" s="48">
        <v>8.5186999999999999E-2</v>
      </c>
      <c r="S18" s="22">
        <f t="shared" si="3"/>
        <v>4.0311315106765118E-2</v>
      </c>
      <c r="T18" s="7">
        <v>4.7716000000000001E-2</v>
      </c>
      <c r="U18" s="58">
        <v>1</v>
      </c>
      <c r="V18" s="48">
        <v>0.36418800000000001</v>
      </c>
      <c r="W18" s="16">
        <f t="shared" si="39"/>
        <v>0.11584252641392169</v>
      </c>
      <c r="X18" s="11"/>
      <c r="Y18" s="7"/>
      <c r="Z18" s="48">
        <v>1.2416999999999999E-2</v>
      </c>
      <c r="AA18" s="16">
        <f t="shared" si="4"/>
        <v>0</v>
      </c>
      <c r="AB18" s="11">
        <f t="shared" si="5"/>
        <v>0.53651700000000002</v>
      </c>
      <c r="AC18" s="7">
        <f t="shared" si="6"/>
        <v>2</v>
      </c>
      <c r="AD18" s="7">
        <f t="shared" si="7"/>
        <v>1.8686739999999999</v>
      </c>
      <c r="AE18" s="22">
        <f t="shared" si="8"/>
        <v>0.22306627623336361</v>
      </c>
      <c r="AF18" s="7">
        <f t="shared" si="9"/>
        <v>3.434E-3</v>
      </c>
      <c r="AG18" s="21">
        <f t="shared" si="10"/>
        <v>2</v>
      </c>
      <c r="AH18" s="8">
        <f t="shared" si="11"/>
        <v>9.7603999999999996E-2</v>
      </c>
      <c r="AI18" s="22">
        <f t="shared" si="12"/>
        <v>3.5182984303921971E-2</v>
      </c>
      <c r="AJ18" s="7">
        <v>5.9683999999999987E-2</v>
      </c>
      <c r="AK18" s="58">
        <v>10</v>
      </c>
      <c r="AL18" s="48">
        <v>2.780844000000001</v>
      </c>
      <c r="AM18" s="16">
        <f t="shared" si="13"/>
        <v>2.1011586578269945E-2</v>
      </c>
      <c r="AN18" s="61">
        <v>0.36250099999999991</v>
      </c>
      <c r="AO18" s="58">
        <v>67</v>
      </c>
      <c r="AP18" s="48">
        <v>2.8316699999999981</v>
      </c>
      <c r="AQ18" s="16">
        <f t="shared" si="14"/>
        <v>0.12801668273492325</v>
      </c>
      <c r="AR18" s="11">
        <v>0.85662899999999997</v>
      </c>
      <c r="AS18" s="58">
        <v>1</v>
      </c>
      <c r="AT18" s="48">
        <v>7.8696459999999986</v>
      </c>
      <c r="AU18" s="22">
        <f t="shared" si="15"/>
        <v>9.8166628945340367E-2</v>
      </c>
      <c r="AV18" s="48">
        <v>0.634934</v>
      </c>
      <c r="AW18" s="58">
        <v>3</v>
      </c>
      <c r="AX18" s="48">
        <v>2.631192</v>
      </c>
      <c r="AY18" s="22">
        <f t="shared" si="16"/>
        <v>0.24131040228155148</v>
      </c>
      <c r="AZ18" s="7">
        <v>6.1781999999999997E-2</v>
      </c>
      <c r="BA18" s="58">
        <v>1</v>
      </c>
      <c r="BB18" s="48">
        <v>0.53223200000000004</v>
      </c>
      <c r="BC18" s="16">
        <f t="shared" si="41"/>
        <v>0.10400764965135501</v>
      </c>
      <c r="BD18" s="11"/>
      <c r="BE18" s="7"/>
      <c r="BF18" s="48">
        <v>0.56893100000000008</v>
      </c>
      <c r="BG18" s="16">
        <f t="shared" si="17"/>
        <v>0</v>
      </c>
      <c r="BH18" s="11">
        <f t="shared" si="18"/>
        <v>0.91841099999999998</v>
      </c>
      <c r="BI18" s="7">
        <f t="shared" si="19"/>
        <v>2</v>
      </c>
      <c r="BJ18" s="7">
        <f t="shared" si="20"/>
        <v>8.4018779999999982</v>
      </c>
      <c r="BK18" s="22">
        <f t="shared" si="21"/>
        <v>9.8538897238057754E-2</v>
      </c>
      <c r="BL18" s="7">
        <f t="shared" si="22"/>
        <v>0.634934</v>
      </c>
      <c r="BM18" s="21">
        <f t="shared" si="23"/>
        <v>3</v>
      </c>
      <c r="BN18" s="8">
        <f t="shared" si="24"/>
        <v>3.2001230000000001</v>
      </c>
      <c r="BO18" s="22">
        <f t="shared" si="25"/>
        <v>0.19840924864450521</v>
      </c>
      <c r="BP18" s="7">
        <v>7.4746000000000007E-2</v>
      </c>
      <c r="BQ18" s="58">
        <v>16</v>
      </c>
      <c r="BR18" s="48">
        <v>8.4229810000000001</v>
      </c>
      <c r="BS18" s="16">
        <f t="shared" si="26"/>
        <v>8.7959992124952962E-3</v>
      </c>
      <c r="BT18" s="61">
        <v>0.64768700000000012</v>
      </c>
      <c r="BU18" s="58">
        <v>129</v>
      </c>
      <c r="BV18" s="48">
        <v>5.0657519999999998</v>
      </c>
      <c r="BW18" s="16">
        <f t="shared" si="27"/>
        <v>0.12785604190651262</v>
      </c>
      <c r="BX18" s="11">
        <v>4.034491</v>
      </c>
      <c r="BY18" s="58">
        <v>21</v>
      </c>
      <c r="BZ18" s="48">
        <v>10.111349000000001</v>
      </c>
      <c r="CA18" s="22">
        <f t="shared" si="28"/>
        <v>0.28520688767863911</v>
      </c>
      <c r="CB18" s="48">
        <v>5.2662690000000003</v>
      </c>
      <c r="CC18" s="58">
        <v>19</v>
      </c>
      <c r="CD18" s="48">
        <v>15.502071000000001</v>
      </c>
      <c r="CE18" s="22">
        <f t="shared" si="29"/>
        <v>0.33971390016211384</v>
      </c>
      <c r="CF18" s="7">
        <v>4.8972549999999995</v>
      </c>
      <c r="CG18" s="58">
        <v>11</v>
      </c>
      <c r="CH18" s="48">
        <v>5.8238789999999989</v>
      </c>
      <c r="CI18" s="16">
        <f t="shared" si="40"/>
        <v>0.45678516843460776</v>
      </c>
      <c r="CJ18" s="61">
        <v>1.830109</v>
      </c>
      <c r="CK18" s="58">
        <v>17</v>
      </c>
      <c r="CL18" s="48">
        <v>15.991026000000003</v>
      </c>
      <c r="CM18" s="16">
        <f t="shared" si="30"/>
        <v>0.11444600240159697</v>
      </c>
      <c r="CN18" s="11">
        <f t="shared" si="31"/>
        <v>8.9317460000000004</v>
      </c>
      <c r="CO18" s="21">
        <f t="shared" si="32"/>
        <v>32</v>
      </c>
      <c r="CP18" s="7">
        <f t="shared" si="33"/>
        <v>15.935227999999999</v>
      </c>
      <c r="CQ18" s="22">
        <f t="shared" si="34"/>
        <v>0.35918105677031714</v>
      </c>
      <c r="CR18" s="7">
        <f t="shared" si="35"/>
        <v>7.0963780000000005</v>
      </c>
      <c r="CS18" s="21">
        <f t="shared" si="36"/>
        <v>36</v>
      </c>
      <c r="CT18" s="8">
        <f t="shared" si="37"/>
        <v>31.493097000000006</v>
      </c>
      <c r="CU18" s="22">
        <f t="shared" si="38"/>
        <v>0.22533122099741409</v>
      </c>
      <c r="CV18" s="1"/>
    </row>
    <row r="19" spans="2:100" s="52" customFormat="1" ht="14.45" x14ac:dyDescent="0.3">
      <c r="B19" s="10">
        <v>2009</v>
      </c>
      <c r="C19" s="1" t="s">
        <v>14</v>
      </c>
      <c r="D19" s="11">
        <v>0.108857</v>
      </c>
      <c r="E19" s="58">
        <v>14</v>
      </c>
      <c r="F19" s="48">
        <v>1.5429340000000005</v>
      </c>
      <c r="G19" s="16">
        <f t="shared" si="0"/>
        <v>6.590240532851914E-2</v>
      </c>
      <c r="H19" s="61">
        <v>0.11385200000000002</v>
      </c>
      <c r="I19" s="58">
        <v>19</v>
      </c>
      <c r="J19" s="48">
        <v>2.6738330000000001</v>
      </c>
      <c r="K19" s="16">
        <f t="shared" si="1"/>
        <v>4.2580071380673372E-2</v>
      </c>
      <c r="L19" s="11">
        <v>0.44821500000000003</v>
      </c>
      <c r="M19" s="58">
        <v>3</v>
      </c>
      <c r="N19" s="48">
        <v>0.70676800000000006</v>
      </c>
      <c r="O19" s="22">
        <f t="shared" si="2"/>
        <v>0.38807064692727078</v>
      </c>
      <c r="P19" s="7"/>
      <c r="Q19" s="7"/>
      <c r="R19" s="48">
        <v>0.84744300000000017</v>
      </c>
      <c r="S19" s="22">
        <f t="shared" si="3"/>
        <v>0</v>
      </c>
      <c r="T19" s="7">
        <v>0.161163</v>
      </c>
      <c r="U19" s="58">
        <v>1</v>
      </c>
      <c r="V19" s="48">
        <v>2.928274</v>
      </c>
      <c r="W19" s="16">
        <f t="shared" si="39"/>
        <v>5.216581532492813E-2</v>
      </c>
      <c r="X19" s="11"/>
      <c r="Y19" s="7"/>
      <c r="Z19" s="48">
        <v>0.10275499999999999</v>
      </c>
      <c r="AA19" s="16">
        <f t="shared" si="4"/>
        <v>0</v>
      </c>
      <c r="AB19" s="11">
        <f t="shared" si="5"/>
        <v>0.60937799999999998</v>
      </c>
      <c r="AC19" s="7">
        <f t="shared" si="6"/>
        <v>4</v>
      </c>
      <c r="AD19" s="7">
        <f t="shared" si="7"/>
        <v>3.6350420000000003</v>
      </c>
      <c r="AE19" s="22">
        <f t="shared" si="8"/>
        <v>0.14357155983620848</v>
      </c>
      <c r="AF19" s="7">
        <f t="shared" si="9"/>
        <v>0</v>
      </c>
      <c r="AG19" s="21"/>
      <c r="AH19" s="8">
        <f t="shared" si="11"/>
        <v>0.9501980000000001</v>
      </c>
      <c r="AI19" s="22">
        <f t="shared" si="12"/>
        <v>0</v>
      </c>
      <c r="AJ19" s="7">
        <v>0.70771500000000043</v>
      </c>
      <c r="AK19" s="58">
        <v>113</v>
      </c>
      <c r="AL19" s="48">
        <v>2.6792149999999975</v>
      </c>
      <c r="AM19" s="16">
        <f t="shared" si="13"/>
        <v>0.20895471710369004</v>
      </c>
      <c r="AN19" s="61">
        <v>0.75618099999999977</v>
      </c>
      <c r="AO19" s="58">
        <v>125</v>
      </c>
      <c r="AP19" s="48">
        <v>5.590568000000002</v>
      </c>
      <c r="AQ19" s="16">
        <f t="shared" si="14"/>
        <v>0.13526013814696458</v>
      </c>
      <c r="AR19" s="11">
        <v>3.2941090000000002</v>
      </c>
      <c r="AS19" s="58">
        <v>21</v>
      </c>
      <c r="AT19" s="48">
        <v>9.0073040000000013</v>
      </c>
      <c r="AU19" s="22">
        <f t="shared" si="15"/>
        <v>0.26778297745145208</v>
      </c>
      <c r="AV19" s="48">
        <v>1.9074000000000001E-2</v>
      </c>
      <c r="AW19" s="58">
        <v>2</v>
      </c>
      <c r="AX19" s="48">
        <v>5.8898950000000001</v>
      </c>
      <c r="AY19" s="22">
        <f t="shared" si="16"/>
        <v>3.2384278497324657E-3</v>
      </c>
      <c r="AZ19" s="7">
        <v>4.5148619999999999</v>
      </c>
      <c r="BA19" s="58">
        <v>7</v>
      </c>
      <c r="BB19" s="48">
        <v>0.42602999999999996</v>
      </c>
      <c r="BC19" s="16">
        <f t="shared" si="41"/>
        <v>0.91377467874221907</v>
      </c>
      <c r="BD19" s="61">
        <v>6.4459999999999995E-3</v>
      </c>
      <c r="BE19" s="58">
        <v>1</v>
      </c>
      <c r="BF19" s="48">
        <v>0.239875</v>
      </c>
      <c r="BG19" s="16">
        <f t="shared" si="17"/>
        <v>2.6872329338196974E-2</v>
      </c>
      <c r="BH19" s="11">
        <f t="shared" si="18"/>
        <v>7.8089709999999997</v>
      </c>
      <c r="BI19" s="7">
        <f t="shared" si="19"/>
        <v>28</v>
      </c>
      <c r="BJ19" s="7">
        <f t="shared" si="20"/>
        <v>9.4333340000000021</v>
      </c>
      <c r="BK19" s="22">
        <f t="shared" si="21"/>
        <v>0.45289600201365182</v>
      </c>
      <c r="BL19" s="7">
        <f t="shared" si="22"/>
        <v>2.5520000000000001E-2</v>
      </c>
      <c r="BM19" s="21">
        <f t="shared" si="23"/>
        <v>3</v>
      </c>
      <c r="BN19" s="8">
        <f t="shared" si="24"/>
        <v>6.1297699999999997</v>
      </c>
      <c r="BO19" s="22">
        <f t="shared" si="25"/>
        <v>4.1632883452397077E-3</v>
      </c>
      <c r="BP19" s="7">
        <v>0.8295030000000001</v>
      </c>
      <c r="BQ19" s="58">
        <v>143</v>
      </c>
      <c r="BR19" s="48">
        <v>6.5201819999999904</v>
      </c>
      <c r="BS19" s="16">
        <f t="shared" si="26"/>
        <v>0.11286238797989318</v>
      </c>
      <c r="BT19" s="61">
        <v>0.4453210000000003</v>
      </c>
      <c r="BU19" s="58">
        <v>92</v>
      </c>
      <c r="BV19" s="48">
        <v>7.9899509999999996</v>
      </c>
      <c r="BW19" s="16">
        <f t="shared" si="27"/>
        <v>5.5735135296824764E-2</v>
      </c>
      <c r="BX19" s="11">
        <v>2.0476779999999999</v>
      </c>
      <c r="BY19" s="58">
        <v>15</v>
      </c>
      <c r="BZ19" s="48">
        <v>16.178213999999997</v>
      </c>
      <c r="CA19" s="22">
        <f t="shared" si="28"/>
        <v>0.11234994698750547</v>
      </c>
      <c r="CB19" s="48">
        <v>3.5798000000000003E-2</v>
      </c>
      <c r="CC19" s="58">
        <v>3</v>
      </c>
      <c r="CD19" s="48">
        <v>1.3686829999999999</v>
      </c>
      <c r="CE19" s="22">
        <f t="shared" si="29"/>
        <v>2.6155070239054629E-2</v>
      </c>
      <c r="CF19" s="7">
        <v>8.3983999999999989E-2</v>
      </c>
      <c r="CG19" s="58">
        <v>2</v>
      </c>
      <c r="CH19" s="48">
        <v>8.4626370000000009</v>
      </c>
      <c r="CI19" s="16">
        <f t="shared" si="40"/>
        <v>9.8265735663252158E-3</v>
      </c>
      <c r="CJ19" s="61">
        <v>1.255522</v>
      </c>
      <c r="CK19" s="58">
        <v>11</v>
      </c>
      <c r="CL19" s="48">
        <v>4.8245849999999999</v>
      </c>
      <c r="CM19" s="16">
        <f t="shared" si="30"/>
        <v>0.2602341963091126</v>
      </c>
      <c r="CN19" s="11">
        <f t="shared" si="31"/>
        <v>2.1316619999999999</v>
      </c>
      <c r="CO19" s="21">
        <f t="shared" si="32"/>
        <v>17</v>
      </c>
      <c r="CP19" s="7">
        <f t="shared" si="33"/>
        <v>24.640850999999998</v>
      </c>
      <c r="CQ19" s="22">
        <f t="shared" si="34"/>
        <v>7.9621289193136269E-2</v>
      </c>
      <c r="CR19" s="7">
        <f t="shared" si="35"/>
        <v>1.29132</v>
      </c>
      <c r="CS19" s="21">
        <f t="shared" si="36"/>
        <v>14</v>
      </c>
      <c r="CT19" s="8">
        <f t="shared" si="37"/>
        <v>6.1932679999999998</v>
      </c>
      <c r="CU19" s="22">
        <f t="shared" si="38"/>
        <v>0.20850381414141939</v>
      </c>
      <c r="CV19" s="1"/>
    </row>
    <row r="20" spans="2:100" s="52" customFormat="1" ht="14.45" x14ac:dyDescent="0.3">
      <c r="B20" s="10">
        <v>2009</v>
      </c>
      <c r="C20" s="1" t="s">
        <v>15</v>
      </c>
      <c r="D20" s="11">
        <v>4.3192000000000001E-2</v>
      </c>
      <c r="E20" s="58">
        <v>10</v>
      </c>
      <c r="F20" s="48">
        <v>1.4847890000000004</v>
      </c>
      <c r="G20" s="16">
        <f t="shared" si="0"/>
        <v>2.826736719893768E-2</v>
      </c>
      <c r="H20" s="61">
        <v>0.21144999999999997</v>
      </c>
      <c r="I20" s="58">
        <v>33</v>
      </c>
      <c r="J20" s="48">
        <v>3.1156449999999993</v>
      </c>
      <c r="K20" s="16">
        <f t="shared" si="1"/>
        <v>6.7867167151584987E-2</v>
      </c>
      <c r="L20" s="11">
        <v>0</v>
      </c>
      <c r="M20" s="55"/>
      <c r="N20" s="48">
        <v>0.57248299999999996</v>
      </c>
      <c r="O20" s="22">
        <f t="shared" si="2"/>
        <v>0</v>
      </c>
      <c r="P20" s="7"/>
      <c r="Q20" s="7"/>
      <c r="R20" s="48">
        <v>1.205192</v>
      </c>
      <c r="S20" s="22">
        <f t="shared" si="3"/>
        <v>0</v>
      </c>
      <c r="T20" s="7">
        <v>0.58804600000000007</v>
      </c>
      <c r="U20" s="58">
        <v>2</v>
      </c>
      <c r="V20" s="48">
        <v>0.21490999999999999</v>
      </c>
      <c r="W20" s="16">
        <f t="shared" si="39"/>
        <v>0.73235146135031071</v>
      </c>
      <c r="X20" s="61">
        <v>0.13397200000000001</v>
      </c>
      <c r="Y20" s="58">
        <v>2</v>
      </c>
      <c r="Z20" s="48">
        <v>1.630339</v>
      </c>
      <c r="AA20" s="16">
        <f t="shared" si="4"/>
        <v>8.2174320800765976E-2</v>
      </c>
      <c r="AB20" s="11">
        <f t="shared" si="5"/>
        <v>0.58804600000000007</v>
      </c>
      <c r="AC20" s="7">
        <f t="shared" si="6"/>
        <v>2</v>
      </c>
      <c r="AD20" s="7">
        <f t="shared" si="7"/>
        <v>0.78739300000000001</v>
      </c>
      <c r="AE20" s="22">
        <f t="shared" si="8"/>
        <v>0.42753331845323567</v>
      </c>
      <c r="AF20" s="7">
        <f t="shared" si="9"/>
        <v>0.13397200000000001</v>
      </c>
      <c r="AG20" s="21">
        <f t="shared" si="10"/>
        <v>2</v>
      </c>
      <c r="AH20" s="8">
        <f t="shared" si="11"/>
        <v>2.835531</v>
      </c>
      <c r="AI20" s="22">
        <f t="shared" si="12"/>
        <v>4.7247587841571827E-2</v>
      </c>
      <c r="AJ20" s="7">
        <v>0.52659699999999998</v>
      </c>
      <c r="AK20" s="58">
        <v>89</v>
      </c>
      <c r="AL20" s="48">
        <v>3.171109</v>
      </c>
      <c r="AM20" s="16">
        <f t="shared" si="13"/>
        <v>0.14241180883499119</v>
      </c>
      <c r="AN20" s="61">
        <v>0.2828750000000001</v>
      </c>
      <c r="AO20" s="58">
        <v>52</v>
      </c>
      <c r="AP20" s="48">
        <v>3.7821430000000018</v>
      </c>
      <c r="AQ20" s="16">
        <f t="shared" si="14"/>
        <v>7.4792254021066887E-2</v>
      </c>
      <c r="AR20" s="11">
        <v>3.6799679999999997</v>
      </c>
      <c r="AS20" s="58">
        <v>13</v>
      </c>
      <c r="AT20" s="48">
        <v>4.6807240000000006</v>
      </c>
      <c r="AU20" s="22">
        <f t="shared" si="15"/>
        <v>0.44015112624648767</v>
      </c>
      <c r="AV20" s="48">
        <v>8.1510000000000003E-3</v>
      </c>
      <c r="AW20" s="58">
        <v>1</v>
      </c>
      <c r="AX20" s="48">
        <v>3.3298419999999997</v>
      </c>
      <c r="AY20" s="22">
        <f t="shared" si="16"/>
        <v>2.4478638926411526E-3</v>
      </c>
      <c r="AZ20" s="7">
        <v>5.7921999999999994E-2</v>
      </c>
      <c r="BA20" s="58">
        <v>3</v>
      </c>
      <c r="BB20" s="48">
        <v>1.8332780000000002</v>
      </c>
      <c r="BC20" s="16">
        <f t="shared" si="41"/>
        <v>3.0627115059221652E-2</v>
      </c>
      <c r="BD20" s="61">
        <v>9.8749000000000003E-2</v>
      </c>
      <c r="BE20" s="58">
        <v>3</v>
      </c>
      <c r="BF20" s="48">
        <v>3.6743920000000001</v>
      </c>
      <c r="BG20" s="16">
        <f t="shared" si="17"/>
        <v>2.687492243614726E-2</v>
      </c>
      <c r="BH20" s="11">
        <f t="shared" si="18"/>
        <v>3.7378899999999997</v>
      </c>
      <c r="BI20" s="7">
        <f t="shared" si="19"/>
        <v>16</v>
      </c>
      <c r="BJ20" s="7">
        <f t="shared" si="20"/>
        <v>6.5140020000000005</v>
      </c>
      <c r="BK20" s="22">
        <f t="shared" si="21"/>
        <v>0.36460489439412741</v>
      </c>
      <c r="BL20" s="7">
        <f t="shared" si="22"/>
        <v>0.10690000000000001</v>
      </c>
      <c r="BM20" s="21">
        <f t="shared" si="23"/>
        <v>4</v>
      </c>
      <c r="BN20" s="8">
        <f t="shared" si="24"/>
        <v>7.0042340000000003</v>
      </c>
      <c r="BO20" s="22">
        <f t="shared" si="25"/>
        <v>1.5262197122483345E-2</v>
      </c>
      <c r="BP20" s="7">
        <v>1.3974049999999998</v>
      </c>
      <c r="BQ20" s="58">
        <v>260</v>
      </c>
      <c r="BR20" s="48">
        <v>7.0739889999999965</v>
      </c>
      <c r="BS20" s="16">
        <f t="shared" si="26"/>
        <v>0.1649557321970859</v>
      </c>
      <c r="BT20" s="61">
        <v>1.4086900000000011</v>
      </c>
      <c r="BU20" s="58">
        <v>262</v>
      </c>
      <c r="BV20" s="48">
        <v>14.278786999999999</v>
      </c>
      <c r="BW20" s="16">
        <f t="shared" si="27"/>
        <v>9.8656139348531582E-2</v>
      </c>
      <c r="BX20" s="11">
        <v>1.6306860000000001</v>
      </c>
      <c r="BY20" s="58">
        <v>23</v>
      </c>
      <c r="BZ20" s="48">
        <v>6.09361</v>
      </c>
      <c r="CA20" s="22">
        <f t="shared" si="28"/>
        <v>0.21111127797277579</v>
      </c>
      <c r="CB20" s="48">
        <v>0.18638400000000002</v>
      </c>
      <c r="CC20" s="58">
        <v>9</v>
      </c>
      <c r="CD20" s="48">
        <v>3.6554249999999997</v>
      </c>
      <c r="CE20" s="22">
        <f t="shared" si="29"/>
        <v>5.0988325570898059E-2</v>
      </c>
      <c r="CF20" s="7">
        <v>8.2600979999999993</v>
      </c>
      <c r="CG20" s="58">
        <v>31</v>
      </c>
      <c r="CH20" s="48">
        <v>5.2855750000000015</v>
      </c>
      <c r="CI20" s="16">
        <f t="shared" si="40"/>
        <v>0.60979605812129078</v>
      </c>
      <c r="CJ20" s="61">
        <v>2.6061210000000004</v>
      </c>
      <c r="CK20" s="58">
        <v>17</v>
      </c>
      <c r="CL20" s="48">
        <v>5.4463609999999987</v>
      </c>
      <c r="CM20" s="16">
        <f t="shared" si="30"/>
        <v>0.47850684154061784</v>
      </c>
      <c r="CN20" s="11">
        <f t="shared" si="31"/>
        <v>9.890784</v>
      </c>
      <c r="CO20" s="21">
        <f t="shared" si="32"/>
        <v>54</v>
      </c>
      <c r="CP20" s="7">
        <f t="shared" si="33"/>
        <v>11.379185000000001</v>
      </c>
      <c r="CQ20" s="22">
        <f t="shared" si="34"/>
        <v>0.46501167914255065</v>
      </c>
      <c r="CR20" s="7">
        <f t="shared" si="35"/>
        <v>2.7925050000000002</v>
      </c>
      <c r="CS20" s="21">
        <f t="shared" si="36"/>
        <v>26</v>
      </c>
      <c r="CT20" s="8">
        <f t="shared" si="37"/>
        <v>9.1017859999999988</v>
      </c>
      <c r="CU20" s="22">
        <f t="shared" si="38"/>
        <v>0.30680846594283812</v>
      </c>
      <c r="CV20" s="1"/>
    </row>
    <row r="21" spans="2:100" s="52" customFormat="1" ht="14.45" x14ac:dyDescent="0.3">
      <c r="B21" s="10">
        <v>2009</v>
      </c>
      <c r="C21" s="1" t="s">
        <v>16</v>
      </c>
      <c r="D21" s="11">
        <v>0.11159600000000001</v>
      </c>
      <c r="E21" s="58">
        <v>21</v>
      </c>
      <c r="F21" s="48">
        <v>2.8673339999999983</v>
      </c>
      <c r="G21" s="16">
        <f t="shared" si="0"/>
        <v>3.7461773187016843E-2</v>
      </c>
      <c r="H21" s="61">
        <v>0.40885400000000011</v>
      </c>
      <c r="I21" s="58">
        <v>60</v>
      </c>
      <c r="J21" s="48">
        <v>3.9739490000000051</v>
      </c>
      <c r="K21" s="16">
        <f t="shared" si="1"/>
        <v>0.10288355487199247</v>
      </c>
      <c r="L21" s="11">
        <v>1.2709480000000002</v>
      </c>
      <c r="M21" s="58">
        <v>9</v>
      </c>
      <c r="N21" s="48">
        <v>0.57530599999999998</v>
      </c>
      <c r="O21" s="22">
        <f t="shared" si="2"/>
        <v>0.68839282135610813</v>
      </c>
      <c r="P21" s="48">
        <v>2.0895380000000001</v>
      </c>
      <c r="Q21" s="58">
        <v>7</v>
      </c>
      <c r="R21" s="48">
        <v>7.6512339999999979</v>
      </c>
      <c r="S21" s="22">
        <f t="shared" si="3"/>
        <v>0.27309816952402721</v>
      </c>
      <c r="T21" s="7">
        <v>1.0072319999999999</v>
      </c>
      <c r="U21" s="58">
        <v>6</v>
      </c>
      <c r="V21" s="48">
        <v>0.11010400000000001</v>
      </c>
      <c r="W21" s="16">
        <f t="shared" si="39"/>
        <v>0.9014584690728662</v>
      </c>
      <c r="X21" s="61">
        <v>0.310753</v>
      </c>
      <c r="Y21" s="58">
        <v>2</v>
      </c>
      <c r="Z21" s="48">
        <v>8.1462760000000021</v>
      </c>
      <c r="AA21" s="16">
        <f t="shared" si="4"/>
        <v>3.8146632890906217E-2</v>
      </c>
      <c r="AB21" s="11">
        <f t="shared" si="5"/>
        <v>2.2781799999999999</v>
      </c>
      <c r="AC21" s="7">
        <f t="shared" si="6"/>
        <v>15</v>
      </c>
      <c r="AD21" s="7">
        <f t="shared" si="7"/>
        <v>0.68540999999999996</v>
      </c>
      <c r="AE21" s="22">
        <f t="shared" si="8"/>
        <v>0.768723068980527</v>
      </c>
      <c r="AF21" s="7">
        <f t="shared" si="9"/>
        <v>2.4002910000000002</v>
      </c>
      <c r="AG21" s="21">
        <f t="shared" si="10"/>
        <v>9</v>
      </c>
      <c r="AH21" s="8">
        <f t="shared" si="11"/>
        <v>15.797509999999999</v>
      </c>
      <c r="AI21" s="22">
        <f t="shared" si="12"/>
        <v>0.15194109704630668</v>
      </c>
      <c r="AJ21" s="7">
        <v>0.50201499999999977</v>
      </c>
      <c r="AK21" s="58">
        <v>91</v>
      </c>
      <c r="AL21" s="48">
        <v>4.136206999999998</v>
      </c>
      <c r="AM21" s="16">
        <f t="shared" si="13"/>
        <v>0.10823436221897097</v>
      </c>
      <c r="AN21" s="61">
        <v>0.353661</v>
      </c>
      <c r="AO21" s="58">
        <v>73</v>
      </c>
      <c r="AP21" s="48">
        <v>4.4570529999999939</v>
      </c>
      <c r="AQ21" s="16">
        <f t="shared" si="14"/>
        <v>7.9348618919272557E-2</v>
      </c>
      <c r="AR21" s="11">
        <v>0</v>
      </c>
      <c r="AS21" s="7"/>
      <c r="AT21" s="48">
        <v>4.8652679999999995</v>
      </c>
      <c r="AU21" s="22">
        <f t="shared" si="15"/>
        <v>0</v>
      </c>
      <c r="AV21" s="48">
        <v>2.8914109999999997</v>
      </c>
      <c r="AW21" s="58">
        <v>5</v>
      </c>
      <c r="AX21" s="48">
        <v>10.241854999999997</v>
      </c>
      <c r="AY21" s="22">
        <f t="shared" si="16"/>
        <v>0.28231321376840429</v>
      </c>
      <c r="AZ21" s="7">
        <v>0.50032500000000002</v>
      </c>
      <c r="BA21" s="58">
        <v>2</v>
      </c>
      <c r="BB21" s="48">
        <v>2.0197750000000001</v>
      </c>
      <c r="BC21" s="16">
        <f t="shared" si="41"/>
        <v>0.19853378834173246</v>
      </c>
      <c r="BD21" s="61">
        <v>0.50239</v>
      </c>
      <c r="BE21" s="58">
        <v>4</v>
      </c>
      <c r="BF21" s="48">
        <v>2.044654</v>
      </c>
      <c r="BG21" s="16">
        <f t="shared" si="17"/>
        <v>0.24570905395240467</v>
      </c>
      <c r="BH21" s="11">
        <f t="shared" si="18"/>
        <v>0.50032500000000002</v>
      </c>
      <c r="BI21" s="7">
        <f t="shared" si="19"/>
        <v>2</v>
      </c>
      <c r="BJ21" s="7">
        <f t="shared" si="20"/>
        <v>6.8850429999999996</v>
      </c>
      <c r="BK21" s="22">
        <f t="shared" si="21"/>
        <v>6.7745439360638496E-2</v>
      </c>
      <c r="BL21" s="7">
        <f t="shared" si="22"/>
        <v>3.3938009999999998</v>
      </c>
      <c r="BM21" s="21">
        <f t="shared" si="23"/>
        <v>9</v>
      </c>
      <c r="BN21" s="8">
        <f t="shared" si="24"/>
        <v>12.286508999999997</v>
      </c>
      <c r="BO21" s="22">
        <f t="shared" si="25"/>
        <v>0.27622174858619325</v>
      </c>
      <c r="BP21" s="7">
        <v>0.26919299999999996</v>
      </c>
      <c r="BQ21" s="58">
        <v>60</v>
      </c>
      <c r="BR21" s="48">
        <v>7.4327129999999864</v>
      </c>
      <c r="BS21" s="16">
        <f t="shared" si="26"/>
        <v>3.495147824447617E-2</v>
      </c>
      <c r="BT21" s="61">
        <v>0.7191559999999998</v>
      </c>
      <c r="BU21" s="58">
        <v>145</v>
      </c>
      <c r="BV21" s="48">
        <v>8.9236549999999966</v>
      </c>
      <c r="BW21" s="16">
        <f t="shared" si="27"/>
        <v>8.0589847993899372E-2</v>
      </c>
      <c r="BX21" s="11">
        <v>0.85181799999999985</v>
      </c>
      <c r="BY21" s="58">
        <v>12</v>
      </c>
      <c r="BZ21" s="48">
        <v>2.5175800000000006</v>
      </c>
      <c r="CA21" s="22">
        <f t="shared" si="28"/>
        <v>0.25281014590736972</v>
      </c>
      <c r="CB21" s="48">
        <v>0.27603599999999995</v>
      </c>
      <c r="CC21" s="58">
        <v>6</v>
      </c>
      <c r="CD21" s="48">
        <v>4.8945290000000012</v>
      </c>
      <c r="CE21" s="22">
        <f t="shared" si="29"/>
        <v>5.6396846356411387E-2</v>
      </c>
      <c r="CF21" s="7">
        <v>8.0268000000000006E-2</v>
      </c>
      <c r="CG21" s="58">
        <v>4</v>
      </c>
      <c r="CH21" s="48">
        <v>2.7149839999999998</v>
      </c>
      <c r="CI21" s="16">
        <f t="shared" si="40"/>
        <v>2.8715836711681101E-2</v>
      </c>
      <c r="CJ21" s="61">
        <v>4.4390000000000002E-3</v>
      </c>
      <c r="CK21" s="58">
        <v>4</v>
      </c>
      <c r="CL21" s="48">
        <v>4.4889009999999994</v>
      </c>
      <c r="CM21" s="16">
        <f t="shared" si="30"/>
        <v>9.8888347058667604E-4</v>
      </c>
      <c r="CN21" s="11">
        <f t="shared" si="31"/>
        <v>0.93208599999999986</v>
      </c>
      <c r="CO21" s="21">
        <f t="shared" si="32"/>
        <v>16</v>
      </c>
      <c r="CP21" s="7">
        <f t="shared" si="33"/>
        <v>5.232564</v>
      </c>
      <c r="CQ21" s="22">
        <f t="shared" si="34"/>
        <v>0.15119852708588483</v>
      </c>
      <c r="CR21" s="7">
        <f t="shared" si="35"/>
        <v>0.28047499999999997</v>
      </c>
      <c r="CS21" s="21">
        <f t="shared" si="36"/>
        <v>10</v>
      </c>
      <c r="CT21" s="8">
        <f t="shared" si="37"/>
        <v>9.3834300000000006</v>
      </c>
      <c r="CU21" s="22">
        <f t="shared" si="38"/>
        <v>2.9890455835446094E-2</v>
      </c>
      <c r="CV21" s="1"/>
    </row>
    <row r="22" spans="2:100" s="52" customFormat="1" ht="14.45" x14ac:dyDescent="0.3">
      <c r="B22" s="10">
        <v>2010</v>
      </c>
      <c r="C22" s="1" t="s">
        <v>13</v>
      </c>
      <c r="D22" s="11">
        <v>0.12898000000000001</v>
      </c>
      <c r="E22" s="58">
        <v>31</v>
      </c>
      <c r="F22" s="48">
        <v>3.5278559999999981</v>
      </c>
      <c r="G22" s="16">
        <f t="shared" si="0"/>
        <v>3.5270928201319413E-2</v>
      </c>
      <c r="H22" s="61">
        <v>0.18930000000000005</v>
      </c>
      <c r="I22" s="58">
        <v>36</v>
      </c>
      <c r="J22" s="48">
        <v>3.271873999999996</v>
      </c>
      <c r="K22" s="16">
        <f t="shared" si="1"/>
        <v>5.7856751207412106E-2</v>
      </c>
      <c r="L22" s="11">
        <v>0.231817</v>
      </c>
      <c r="M22" s="58">
        <v>1</v>
      </c>
      <c r="N22" s="48">
        <v>1.0551790000000001</v>
      </c>
      <c r="O22" s="22">
        <f t="shared" si="2"/>
        <v>0.18012254894343105</v>
      </c>
      <c r="P22" s="48">
        <v>1.710415</v>
      </c>
      <c r="Q22" s="58">
        <v>4</v>
      </c>
      <c r="R22" s="48">
        <v>3.5726360000000006</v>
      </c>
      <c r="S22" s="22">
        <f t="shared" si="3"/>
        <v>0.47875434273180917</v>
      </c>
      <c r="T22" s="7">
        <v>0.54282299999999994</v>
      </c>
      <c r="U22" s="58">
        <v>2</v>
      </c>
      <c r="V22" s="48">
        <v>1.0932169999999999</v>
      </c>
      <c r="W22" s="16">
        <f t="shared" si="39"/>
        <v>0.33179078751130775</v>
      </c>
      <c r="X22" s="61">
        <v>0.698241</v>
      </c>
      <c r="Y22" s="58">
        <v>2</v>
      </c>
      <c r="Z22" s="48">
        <v>1.4339970000000004</v>
      </c>
      <c r="AA22" s="16">
        <f t="shared" si="4"/>
        <v>0.48691942870173355</v>
      </c>
      <c r="AB22" s="11">
        <f t="shared" si="5"/>
        <v>0.77464</v>
      </c>
      <c r="AC22" s="7">
        <f t="shared" si="6"/>
        <v>3</v>
      </c>
      <c r="AD22" s="7">
        <f t="shared" si="7"/>
        <v>2.148396</v>
      </c>
      <c r="AE22" s="22">
        <f t="shared" si="8"/>
        <v>0.26501213122246869</v>
      </c>
      <c r="AF22" s="7">
        <f t="shared" si="9"/>
        <v>2.4086560000000001</v>
      </c>
      <c r="AG22" s="21">
        <f t="shared" si="10"/>
        <v>6</v>
      </c>
      <c r="AH22" s="8">
        <f t="shared" si="11"/>
        <v>5.0066330000000008</v>
      </c>
      <c r="AI22" s="22">
        <f t="shared" si="12"/>
        <v>0.48109298205001239</v>
      </c>
      <c r="AJ22" s="7">
        <v>0.19534499999999994</v>
      </c>
      <c r="AK22" s="58">
        <v>42</v>
      </c>
      <c r="AL22" s="48">
        <v>4.2021649999999973</v>
      </c>
      <c r="AM22" s="16">
        <f t="shared" si="13"/>
        <v>4.4421729569688317E-2</v>
      </c>
      <c r="AN22" s="61">
        <v>0.37356900000000015</v>
      </c>
      <c r="AO22" s="58">
        <v>74</v>
      </c>
      <c r="AP22" s="48">
        <v>5.1802960000000118</v>
      </c>
      <c r="AQ22" s="16">
        <f t="shared" si="14"/>
        <v>7.2113446799178901E-2</v>
      </c>
      <c r="AR22" s="11">
        <v>2.4469869999999996</v>
      </c>
      <c r="AS22" s="58">
        <v>7</v>
      </c>
      <c r="AT22" s="48">
        <v>0.56350099999999992</v>
      </c>
      <c r="AU22" s="22">
        <f t="shared" si="15"/>
        <v>0.81282071212374862</v>
      </c>
      <c r="AV22" s="48">
        <v>2.167357</v>
      </c>
      <c r="AW22" s="58">
        <v>10</v>
      </c>
      <c r="AX22" s="48">
        <v>8.4576269999999969</v>
      </c>
      <c r="AY22" s="22">
        <f t="shared" si="16"/>
        <v>0.25626065088942807</v>
      </c>
      <c r="AZ22" s="7">
        <v>2.6748000000000001E-2</v>
      </c>
      <c r="BA22" s="58">
        <v>1</v>
      </c>
      <c r="BB22" s="48">
        <v>1.2769569999999999</v>
      </c>
      <c r="BC22" s="16">
        <f t="shared" si="41"/>
        <v>2.0516911417843762E-2</v>
      </c>
      <c r="BD22" s="61">
        <v>1.6278480000000002</v>
      </c>
      <c r="BE22" s="58">
        <v>10</v>
      </c>
      <c r="BF22" s="48">
        <v>4.5562080000000007</v>
      </c>
      <c r="BG22" s="16">
        <f t="shared" si="17"/>
        <v>0.35728131814877634</v>
      </c>
      <c r="BH22" s="11">
        <f t="shared" si="18"/>
        <v>2.4737349999999996</v>
      </c>
      <c r="BI22" s="7">
        <f t="shared" si="19"/>
        <v>8</v>
      </c>
      <c r="BJ22" s="7">
        <f t="shared" si="20"/>
        <v>1.8404579999999999</v>
      </c>
      <c r="BK22" s="22">
        <f t="shared" si="21"/>
        <v>0.57339460705629064</v>
      </c>
      <c r="BL22" s="7">
        <f t="shared" si="22"/>
        <v>3.7952050000000002</v>
      </c>
      <c r="BM22" s="21">
        <f t="shared" si="23"/>
        <v>20</v>
      </c>
      <c r="BN22" s="8">
        <f t="shared" si="24"/>
        <v>13.013834999999997</v>
      </c>
      <c r="BO22" s="22">
        <f t="shared" si="25"/>
        <v>0.2916284861457058</v>
      </c>
      <c r="BP22" s="7">
        <v>0.9469149999999994</v>
      </c>
      <c r="BQ22" s="58">
        <v>194</v>
      </c>
      <c r="BR22" s="48">
        <v>9.7042160000000006</v>
      </c>
      <c r="BS22" s="16">
        <f t="shared" si="26"/>
        <v>8.8902765349520102E-2</v>
      </c>
      <c r="BT22" s="61">
        <v>0.66807000000000027</v>
      </c>
      <c r="BU22" s="58">
        <v>130</v>
      </c>
      <c r="BV22" s="48">
        <v>7.8015319999999946</v>
      </c>
      <c r="BW22" s="16">
        <f t="shared" si="27"/>
        <v>8.5633180765008809E-2</v>
      </c>
      <c r="BX22" s="11">
        <v>2.2794980000000002</v>
      </c>
      <c r="BY22" s="58">
        <v>13</v>
      </c>
      <c r="BZ22" s="48">
        <v>6.0352610000000002</v>
      </c>
      <c r="CA22" s="22">
        <f t="shared" si="28"/>
        <v>0.2741508202462633</v>
      </c>
      <c r="CB22" s="48">
        <v>1.998272</v>
      </c>
      <c r="CC22" s="58">
        <v>11</v>
      </c>
      <c r="CD22" s="48">
        <v>5.8129230000000005</v>
      </c>
      <c r="CE22" s="22">
        <f t="shared" si="29"/>
        <v>0.34376371405573408</v>
      </c>
      <c r="CF22" s="7">
        <v>0.16644499999999998</v>
      </c>
      <c r="CG22" s="58">
        <v>3</v>
      </c>
      <c r="CH22" s="48">
        <v>3.3425540000000002</v>
      </c>
      <c r="CI22" s="16">
        <f t="shared" si="40"/>
        <v>4.7433755324524166E-2</v>
      </c>
      <c r="CJ22" s="61">
        <v>1.6361969999999999</v>
      </c>
      <c r="CK22" s="58">
        <v>16</v>
      </c>
      <c r="CL22" s="48">
        <v>5.040852000000001</v>
      </c>
      <c r="CM22" s="16">
        <f t="shared" si="30"/>
        <v>0.32458739117911012</v>
      </c>
      <c r="CN22" s="11">
        <f t="shared" si="31"/>
        <v>2.4459430000000002</v>
      </c>
      <c r="CO22" s="21">
        <f t="shared" si="32"/>
        <v>16</v>
      </c>
      <c r="CP22" s="7">
        <f t="shared" si="33"/>
        <v>9.377815</v>
      </c>
      <c r="CQ22" s="22">
        <f t="shared" si="34"/>
        <v>0.20686680157019455</v>
      </c>
      <c r="CR22" s="7">
        <f t="shared" si="35"/>
        <v>3.6344690000000002</v>
      </c>
      <c r="CS22" s="21">
        <f t="shared" si="36"/>
        <v>27</v>
      </c>
      <c r="CT22" s="8">
        <f t="shared" si="37"/>
        <v>10.853775000000002</v>
      </c>
      <c r="CU22" s="22">
        <f t="shared" si="38"/>
        <v>0.33485759562917045</v>
      </c>
      <c r="CV22" s="1"/>
    </row>
    <row r="23" spans="2:100" s="52" customFormat="1" ht="14.45" x14ac:dyDescent="0.3">
      <c r="B23" s="10">
        <v>2010</v>
      </c>
      <c r="C23" s="1" t="s">
        <v>14</v>
      </c>
      <c r="D23" s="11">
        <v>0.11117500000000002</v>
      </c>
      <c r="E23" s="58">
        <v>23</v>
      </c>
      <c r="F23" s="48">
        <v>3.6093710000000043</v>
      </c>
      <c r="G23" s="16">
        <f t="shared" si="0"/>
        <v>2.9881366874646865E-2</v>
      </c>
      <c r="H23" s="61">
        <v>0.74773099999999992</v>
      </c>
      <c r="I23" s="58">
        <v>144</v>
      </c>
      <c r="J23" s="48">
        <v>4.2077640000000009</v>
      </c>
      <c r="K23" s="16">
        <f t="shared" si="1"/>
        <v>0.17770269435262998</v>
      </c>
      <c r="L23" s="11">
        <v>1.1911310000000002</v>
      </c>
      <c r="M23" s="58">
        <v>2</v>
      </c>
      <c r="N23" s="48">
        <v>0.682751</v>
      </c>
      <c r="O23" s="22">
        <f t="shared" si="2"/>
        <v>0.63564888290724819</v>
      </c>
      <c r="P23" s="48">
        <v>1.5317969999999999</v>
      </c>
      <c r="Q23" s="58">
        <v>7</v>
      </c>
      <c r="R23" s="48">
        <v>1.8742590000000001</v>
      </c>
      <c r="S23" s="22">
        <f t="shared" si="3"/>
        <v>0.81728138960517183</v>
      </c>
      <c r="T23" s="7">
        <v>1.705244</v>
      </c>
      <c r="U23" s="58">
        <v>7</v>
      </c>
      <c r="V23" s="48">
        <v>0.26608399999999999</v>
      </c>
      <c r="W23" s="16">
        <f t="shared" si="39"/>
        <v>0.86502296928770861</v>
      </c>
      <c r="X23" s="61">
        <v>2.5393469999999998</v>
      </c>
      <c r="Y23" s="58">
        <v>18</v>
      </c>
      <c r="Z23" s="48">
        <v>7.6141740000000011</v>
      </c>
      <c r="AA23" s="16">
        <f t="shared" si="4"/>
        <v>0.33350262287150245</v>
      </c>
      <c r="AB23" s="11">
        <f t="shared" si="5"/>
        <v>2.8963749999999999</v>
      </c>
      <c r="AC23" s="7">
        <f t="shared" si="6"/>
        <v>9</v>
      </c>
      <c r="AD23" s="7">
        <f t="shared" si="7"/>
        <v>0.94883499999999998</v>
      </c>
      <c r="AE23" s="22">
        <f t="shared" si="8"/>
        <v>0.75324234567162784</v>
      </c>
      <c r="AF23" s="7">
        <f t="shared" si="9"/>
        <v>4.0711439999999994</v>
      </c>
      <c r="AG23" s="21">
        <f t="shared" si="10"/>
        <v>25</v>
      </c>
      <c r="AH23" s="8">
        <f t="shared" si="11"/>
        <v>9.4884330000000006</v>
      </c>
      <c r="AI23" s="22">
        <f t="shared" si="12"/>
        <v>0.42906389284721713</v>
      </c>
      <c r="AJ23" s="7">
        <v>0.117825</v>
      </c>
      <c r="AK23" s="58">
        <v>32</v>
      </c>
      <c r="AL23" s="48">
        <v>3.773428999999993</v>
      </c>
      <c r="AM23" s="16">
        <f t="shared" si="13"/>
        <v>3.0279442051328497E-2</v>
      </c>
      <c r="AN23" s="61">
        <v>0.39185100000000017</v>
      </c>
      <c r="AO23" s="58">
        <v>78</v>
      </c>
      <c r="AP23" s="48">
        <v>4.0669760000000004</v>
      </c>
      <c r="AQ23" s="16">
        <f t="shared" si="14"/>
        <v>9.6349474400635793E-2</v>
      </c>
      <c r="AR23" s="11">
        <v>0.42444999999999999</v>
      </c>
      <c r="AS23" s="58">
        <v>6</v>
      </c>
      <c r="AT23" s="48">
        <v>4.8094229999999998</v>
      </c>
      <c r="AU23" s="22">
        <f t="shared" si="15"/>
        <v>8.1096732763672325E-2</v>
      </c>
      <c r="AV23" s="48">
        <v>5.4724009999999996</v>
      </c>
      <c r="AW23" s="58">
        <v>22</v>
      </c>
      <c r="AX23" s="48">
        <v>18.074596</v>
      </c>
      <c r="AY23" s="22">
        <f t="shared" si="16"/>
        <v>0.30276754180287069</v>
      </c>
      <c r="AZ23" s="7">
        <v>0.25572300000000003</v>
      </c>
      <c r="BA23" s="58">
        <v>2</v>
      </c>
      <c r="BB23" s="48">
        <v>0.98664099999999988</v>
      </c>
      <c r="BC23" s="16">
        <f t="shared" si="41"/>
        <v>0.20583580979487498</v>
      </c>
      <c r="BD23" s="61">
        <v>3.5356829999999992</v>
      </c>
      <c r="BE23" s="58">
        <v>9</v>
      </c>
      <c r="BF23" s="48">
        <v>30.655546999999999</v>
      </c>
      <c r="BG23" s="16">
        <f t="shared" si="17"/>
        <v>0.11533583139129762</v>
      </c>
      <c r="BH23" s="11">
        <f t="shared" si="18"/>
        <v>0.68017300000000003</v>
      </c>
      <c r="BI23" s="7">
        <f t="shared" si="19"/>
        <v>8</v>
      </c>
      <c r="BJ23" s="7">
        <f t="shared" si="20"/>
        <v>5.7960639999999994</v>
      </c>
      <c r="BK23" s="22">
        <f t="shared" si="21"/>
        <v>0.10502595874734048</v>
      </c>
      <c r="BL23" s="7">
        <f t="shared" si="22"/>
        <v>9.0080839999999984</v>
      </c>
      <c r="BM23" s="21">
        <f t="shared" si="23"/>
        <v>31</v>
      </c>
      <c r="BN23" s="8">
        <f t="shared" si="24"/>
        <v>48.730142999999998</v>
      </c>
      <c r="BO23" s="22">
        <f t="shared" si="25"/>
        <v>0.18485650657745861</v>
      </c>
      <c r="BP23" s="7">
        <v>1.0102719999999998</v>
      </c>
      <c r="BQ23" s="58">
        <v>163</v>
      </c>
      <c r="BR23" s="48">
        <v>8.8145459999999858</v>
      </c>
      <c r="BS23" s="16">
        <f t="shared" si="26"/>
        <v>0.10282857148091713</v>
      </c>
      <c r="BT23" s="61">
        <v>3.4990589999999986</v>
      </c>
      <c r="BU23" s="58">
        <v>595</v>
      </c>
      <c r="BV23" s="48">
        <v>20.74020199999995</v>
      </c>
      <c r="BW23" s="16">
        <f t="shared" si="27"/>
        <v>0.16870901257374479</v>
      </c>
      <c r="BX23" s="11">
        <v>1.8316049999999999</v>
      </c>
      <c r="BY23" s="58">
        <v>10</v>
      </c>
      <c r="BZ23" s="48">
        <v>5.0748700000000015</v>
      </c>
      <c r="CA23" s="22">
        <f t="shared" si="28"/>
        <v>0.26520113371872039</v>
      </c>
      <c r="CB23" s="48">
        <v>3.7707490000000004</v>
      </c>
      <c r="CC23" s="58">
        <v>20</v>
      </c>
      <c r="CD23" s="48">
        <v>43.319729999999986</v>
      </c>
      <c r="CE23" s="22">
        <f t="shared" si="29"/>
        <v>8.704460992716255E-2</v>
      </c>
      <c r="CF23" s="7">
        <v>3.8180879999999999</v>
      </c>
      <c r="CG23" s="58">
        <v>15</v>
      </c>
      <c r="CH23" s="48">
        <v>3.572937</v>
      </c>
      <c r="CI23" s="16">
        <f t="shared" si="40"/>
        <v>0.51658437090931231</v>
      </c>
      <c r="CJ23" s="61">
        <v>2.9588029999999996</v>
      </c>
      <c r="CK23" s="58">
        <v>16</v>
      </c>
      <c r="CL23" s="48">
        <v>34.119181999999995</v>
      </c>
      <c r="CM23" s="16">
        <f t="shared" si="30"/>
        <v>8.67196347204338E-2</v>
      </c>
      <c r="CN23" s="11">
        <f t="shared" si="31"/>
        <v>5.6496930000000001</v>
      </c>
      <c r="CO23" s="21">
        <f t="shared" si="32"/>
        <v>25</v>
      </c>
      <c r="CP23" s="7">
        <f t="shared" si="33"/>
        <v>8.647807000000002</v>
      </c>
      <c r="CQ23" s="22">
        <f t="shared" si="34"/>
        <v>0.3951525091799265</v>
      </c>
      <c r="CR23" s="7">
        <f t="shared" si="35"/>
        <v>6.729552</v>
      </c>
      <c r="CS23" s="21">
        <f t="shared" si="36"/>
        <v>36</v>
      </c>
      <c r="CT23" s="8">
        <f t="shared" si="37"/>
        <v>77.438911999999988</v>
      </c>
      <c r="CU23" s="22">
        <f t="shared" si="38"/>
        <v>8.690142754071753E-2</v>
      </c>
      <c r="CV23" s="1"/>
    </row>
    <row r="24" spans="2:100" s="52" customFormat="1" ht="14.45" x14ac:dyDescent="0.3">
      <c r="B24" s="10">
        <v>2010</v>
      </c>
      <c r="C24" s="1" t="s">
        <v>15</v>
      </c>
      <c r="D24" s="11">
        <v>6.6073000000000007E-2</v>
      </c>
      <c r="E24" s="58">
        <v>16</v>
      </c>
      <c r="F24" s="48">
        <v>2.5655409999999987</v>
      </c>
      <c r="G24" s="16">
        <f t="shared" si="0"/>
        <v>2.5107405569357831E-2</v>
      </c>
      <c r="H24" s="61">
        <v>0.27053099999999991</v>
      </c>
      <c r="I24" s="58">
        <v>61</v>
      </c>
      <c r="J24" s="48">
        <v>2.5696660000000011</v>
      </c>
      <c r="K24" s="16">
        <f t="shared" si="1"/>
        <v>0.10527866267444866</v>
      </c>
      <c r="L24" s="11">
        <v>1.9584509999999999</v>
      </c>
      <c r="M24" s="58">
        <v>3</v>
      </c>
      <c r="N24" s="48">
        <v>1.966081</v>
      </c>
      <c r="O24" s="22">
        <f t="shared" si="2"/>
        <v>0.49902790956985443</v>
      </c>
      <c r="P24" s="48">
        <v>0.15695000000000001</v>
      </c>
      <c r="Q24" s="58">
        <v>5</v>
      </c>
      <c r="R24" s="48">
        <v>0.89476899999999981</v>
      </c>
      <c r="S24" s="22">
        <f t="shared" si="3"/>
        <v>0.17540840149804032</v>
      </c>
      <c r="T24" s="7">
        <v>0.120474</v>
      </c>
      <c r="U24" s="58">
        <v>2</v>
      </c>
      <c r="V24" s="48">
        <v>0.18182599999999999</v>
      </c>
      <c r="W24" s="16">
        <f t="shared" si="39"/>
        <v>0.39852464439298707</v>
      </c>
      <c r="X24" s="61">
        <v>0.67818099999999992</v>
      </c>
      <c r="Y24" s="58">
        <v>6</v>
      </c>
      <c r="Z24" s="48">
        <v>10.689854</v>
      </c>
      <c r="AA24" s="16">
        <f t="shared" si="4"/>
        <v>6.3441558696685649E-2</v>
      </c>
      <c r="AB24" s="11">
        <f t="shared" si="5"/>
        <v>2.0789249999999999</v>
      </c>
      <c r="AC24" s="7">
        <f t="shared" si="6"/>
        <v>5</v>
      </c>
      <c r="AD24" s="7">
        <f t="shared" si="7"/>
        <v>2.147907</v>
      </c>
      <c r="AE24" s="22">
        <f t="shared" si="8"/>
        <v>0.49183998796261597</v>
      </c>
      <c r="AF24" s="7">
        <f t="shared" si="9"/>
        <v>0.83513099999999996</v>
      </c>
      <c r="AG24" s="21">
        <f t="shared" si="10"/>
        <v>11</v>
      </c>
      <c r="AH24" s="8">
        <f t="shared" si="11"/>
        <v>11.584623000000001</v>
      </c>
      <c r="AI24" s="22">
        <f t="shared" si="12"/>
        <v>7.2089613964994803E-2</v>
      </c>
      <c r="AJ24" s="7">
        <v>0.32282299999999992</v>
      </c>
      <c r="AK24" s="58">
        <v>58</v>
      </c>
      <c r="AL24" s="48">
        <v>7.0483129999999958</v>
      </c>
      <c r="AM24" s="16">
        <f t="shared" si="13"/>
        <v>4.379555607168286E-2</v>
      </c>
      <c r="AN24" s="61">
        <v>1.623741000000001</v>
      </c>
      <c r="AO24" s="58">
        <v>322</v>
      </c>
      <c r="AP24" s="48">
        <v>14.196519000000016</v>
      </c>
      <c r="AQ24" s="16">
        <f t="shared" si="14"/>
        <v>0.11437599597478784</v>
      </c>
      <c r="AR24" s="11">
        <v>0.46046799999999999</v>
      </c>
      <c r="AS24" s="58">
        <v>3</v>
      </c>
      <c r="AT24" s="48">
        <v>1.9106210000000001</v>
      </c>
      <c r="AU24" s="22">
        <f t="shared" si="15"/>
        <v>0.19420106120014896</v>
      </c>
      <c r="AV24" s="48">
        <v>16.383130999999995</v>
      </c>
      <c r="AW24" s="58">
        <v>99</v>
      </c>
      <c r="AX24" s="48">
        <v>28.643808000000011</v>
      </c>
      <c r="AY24" s="22">
        <f t="shared" si="16"/>
        <v>0.57196064852829587</v>
      </c>
      <c r="AZ24" s="7">
        <v>0.24058600000000002</v>
      </c>
      <c r="BA24" s="58">
        <v>1</v>
      </c>
      <c r="BB24" s="48">
        <v>0.44680700000000001</v>
      </c>
      <c r="BC24" s="16">
        <f t="shared" si="41"/>
        <v>0.3499977451036016</v>
      </c>
      <c r="BD24" s="61">
        <v>6.5798969999999999</v>
      </c>
      <c r="BE24" s="58">
        <v>19</v>
      </c>
      <c r="BF24" s="48">
        <v>45.270747000000036</v>
      </c>
      <c r="BG24" s="16">
        <f t="shared" si="17"/>
        <v>0.14534544791142931</v>
      </c>
      <c r="BH24" s="11">
        <f t="shared" si="18"/>
        <v>0.70105400000000007</v>
      </c>
      <c r="BI24" s="7">
        <f t="shared" si="19"/>
        <v>4</v>
      </c>
      <c r="BJ24" s="7">
        <f t="shared" si="20"/>
        <v>2.3574280000000001</v>
      </c>
      <c r="BK24" s="22">
        <f t="shared" si="21"/>
        <v>0.22921632365336791</v>
      </c>
      <c r="BL24" s="7">
        <f t="shared" si="22"/>
        <v>22.963027999999994</v>
      </c>
      <c r="BM24" s="21">
        <f t="shared" si="23"/>
        <v>118</v>
      </c>
      <c r="BN24" s="8">
        <f t="shared" si="24"/>
        <v>73.91455500000005</v>
      </c>
      <c r="BO24" s="22">
        <f t="shared" si="25"/>
        <v>0.31066990797685218</v>
      </c>
      <c r="BP24" s="7">
        <v>0.30112400000000006</v>
      </c>
      <c r="BQ24" s="58">
        <v>61</v>
      </c>
      <c r="BR24" s="48">
        <v>11.480194000000004</v>
      </c>
      <c r="BS24" s="16">
        <f t="shared" si="26"/>
        <v>2.5559449290817882E-2</v>
      </c>
      <c r="BT24" s="61">
        <v>1.4776329999999995</v>
      </c>
      <c r="BU24" s="58">
        <v>321</v>
      </c>
      <c r="BV24" s="48">
        <v>12.183166000000021</v>
      </c>
      <c r="BW24" s="16">
        <f t="shared" si="27"/>
        <v>0.12128481217443782</v>
      </c>
      <c r="BX24" s="11">
        <v>0.38124799999999998</v>
      </c>
      <c r="BY24" s="58">
        <v>4</v>
      </c>
      <c r="BZ24" s="48">
        <v>2.7920020000000005</v>
      </c>
      <c r="CA24" s="22">
        <f t="shared" si="28"/>
        <v>0.12014433152131093</v>
      </c>
      <c r="CB24" s="48">
        <v>3.3592779999999993</v>
      </c>
      <c r="CC24" s="58">
        <v>24</v>
      </c>
      <c r="CD24" s="48">
        <v>13.05358</v>
      </c>
      <c r="CE24" s="22">
        <f t="shared" si="29"/>
        <v>0.25734534127802483</v>
      </c>
      <c r="CF24" s="7">
        <v>1.5025459999999997</v>
      </c>
      <c r="CG24" s="58">
        <v>15</v>
      </c>
      <c r="CH24" s="48">
        <v>5.0080589999999994</v>
      </c>
      <c r="CI24" s="16">
        <f t="shared" si="40"/>
        <v>0.23078438946918142</v>
      </c>
      <c r="CJ24" s="61">
        <v>5.3398210000000006</v>
      </c>
      <c r="CK24" s="58">
        <v>29</v>
      </c>
      <c r="CL24" s="48">
        <v>33.141908999999998</v>
      </c>
      <c r="CM24" s="16">
        <f t="shared" si="30"/>
        <v>0.16111989807225652</v>
      </c>
      <c r="CN24" s="11">
        <f t="shared" si="31"/>
        <v>1.8837939999999997</v>
      </c>
      <c r="CO24" s="21">
        <f t="shared" si="32"/>
        <v>19</v>
      </c>
      <c r="CP24" s="7">
        <f t="shared" si="33"/>
        <v>7.8000609999999995</v>
      </c>
      <c r="CQ24" s="22">
        <f t="shared" si="34"/>
        <v>0.19452934807470784</v>
      </c>
      <c r="CR24" s="7">
        <f t="shared" si="35"/>
        <v>8.6990990000000004</v>
      </c>
      <c r="CS24" s="21">
        <f t="shared" si="36"/>
        <v>53</v>
      </c>
      <c r="CT24" s="8">
        <f t="shared" si="37"/>
        <v>46.195488999999995</v>
      </c>
      <c r="CU24" s="22">
        <f t="shared" si="38"/>
        <v>0.18831057292195785</v>
      </c>
      <c r="CV24" s="1"/>
    </row>
    <row r="25" spans="2:100" s="52" customFormat="1" ht="14.45" x14ac:dyDescent="0.3">
      <c r="B25" s="10">
        <v>2010</v>
      </c>
      <c r="C25" s="1" t="s">
        <v>16</v>
      </c>
      <c r="D25" s="11">
        <v>0.24310600000000002</v>
      </c>
      <c r="E25" s="58">
        <v>51</v>
      </c>
      <c r="F25" s="48">
        <v>2.3939809999999975</v>
      </c>
      <c r="G25" s="16">
        <f t="shared" si="0"/>
        <v>9.2187326394616576E-2</v>
      </c>
      <c r="H25" s="61">
        <v>0.48000200000000004</v>
      </c>
      <c r="I25" s="58">
        <v>91</v>
      </c>
      <c r="J25" s="48">
        <v>3.2796869999999969</v>
      </c>
      <c r="K25" s="16">
        <f t="shared" si="1"/>
        <v>0.14635603946352213</v>
      </c>
      <c r="L25" s="11">
        <v>0.39255399999999996</v>
      </c>
      <c r="M25" s="58">
        <v>5</v>
      </c>
      <c r="N25" s="48">
        <v>2.7260710000000001</v>
      </c>
      <c r="O25" s="22">
        <f t="shared" si="2"/>
        <v>0.12587406308870092</v>
      </c>
      <c r="P25" s="7"/>
      <c r="Q25" s="7"/>
      <c r="R25" s="48">
        <v>0.54718</v>
      </c>
      <c r="S25" s="22">
        <f t="shared" si="3"/>
        <v>0</v>
      </c>
      <c r="T25" s="7">
        <v>0.84010800000000008</v>
      </c>
      <c r="U25" s="58">
        <v>7</v>
      </c>
      <c r="V25" s="48">
        <v>0.57994900000000005</v>
      </c>
      <c r="W25" s="16">
        <f t="shared" si="39"/>
        <v>0.59160160472431744</v>
      </c>
      <c r="X25" s="61">
        <v>0.98467700000000002</v>
      </c>
      <c r="Y25" s="58">
        <v>3</v>
      </c>
      <c r="Z25" s="48">
        <v>2.1722999999999999</v>
      </c>
      <c r="AA25" s="16">
        <f t="shared" si="4"/>
        <v>0.45328775951756206</v>
      </c>
      <c r="AB25" s="11">
        <f t="shared" si="5"/>
        <v>1.2326619999999999</v>
      </c>
      <c r="AC25" s="7">
        <f t="shared" si="6"/>
        <v>12</v>
      </c>
      <c r="AD25" s="7">
        <f t="shared" si="7"/>
        <v>3.3060200000000002</v>
      </c>
      <c r="AE25" s="22">
        <f t="shared" si="8"/>
        <v>0.27159029868142337</v>
      </c>
      <c r="AF25" s="7">
        <f t="shared" si="9"/>
        <v>0.98467700000000002</v>
      </c>
      <c r="AG25" s="21">
        <f t="shared" si="10"/>
        <v>3</v>
      </c>
      <c r="AH25" s="8">
        <f t="shared" si="11"/>
        <v>2.7194799999999999</v>
      </c>
      <c r="AI25" s="22">
        <f t="shared" si="12"/>
        <v>0.36208282465765518</v>
      </c>
      <c r="AJ25" s="7">
        <v>0.56503799999999993</v>
      </c>
      <c r="AK25" s="58">
        <v>120</v>
      </c>
      <c r="AL25" s="48">
        <v>8.5635959999999951</v>
      </c>
      <c r="AM25" s="16">
        <f t="shared" si="13"/>
        <v>6.1897322206148291E-2</v>
      </c>
      <c r="AN25" s="61">
        <v>1.0600779999999996</v>
      </c>
      <c r="AO25" s="58">
        <v>195</v>
      </c>
      <c r="AP25" s="48">
        <v>8.6980960000000049</v>
      </c>
      <c r="AQ25" s="16">
        <f t="shared" si="14"/>
        <v>0.12187471832916066</v>
      </c>
      <c r="AR25" s="11">
        <v>10.996736000000002</v>
      </c>
      <c r="AS25" s="58">
        <v>29</v>
      </c>
      <c r="AT25" s="48">
        <v>11.308703</v>
      </c>
      <c r="AU25" s="22">
        <f t="shared" si="15"/>
        <v>0.49300692983446781</v>
      </c>
      <c r="AV25" s="48">
        <v>1.451044</v>
      </c>
      <c r="AW25" s="58">
        <v>12</v>
      </c>
      <c r="AX25" s="48">
        <v>4.4677609999999994</v>
      </c>
      <c r="AY25" s="22">
        <f t="shared" si="16"/>
        <v>0.32478102566363781</v>
      </c>
      <c r="AZ25" s="7">
        <v>3.5693109999999999</v>
      </c>
      <c r="BA25" s="58">
        <v>15</v>
      </c>
      <c r="BB25" s="48">
        <v>1.6297999999999997</v>
      </c>
      <c r="BC25" s="16">
        <f t="shared" si="41"/>
        <v>0.68652333062325466</v>
      </c>
      <c r="BD25" s="61">
        <v>4.3873250000000006</v>
      </c>
      <c r="BE25" s="58">
        <v>18</v>
      </c>
      <c r="BF25" s="48">
        <v>18.393470999999998</v>
      </c>
      <c r="BG25" s="16">
        <f t="shared" si="17"/>
        <v>0.23852621400278398</v>
      </c>
      <c r="BH25" s="11">
        <f t="shared" si="18"/>
        <v>14.566047000000001</v>
      </c>
      <c r="BI25" s="7">
        <f t="shared" si="19"/>
        <v>44</v>
      </c>
      <c r="BJ25" s="7">
        <f t="shared" si="20"/>
        <v>12.938502999999999</v>
      </c>
      <c r="BK25" s="22">
        <f t="shared" si="21"/>
        <v>0.52958681381807737</v>
      </c>
      <c r="BL25" s="7">
        <f t="shared" si="22"/>
        <v>5.8383690000000001</v>
      </c>
      <c r="BM25" s="21">
        <f t="shared" si="23"/>
        <v>30</v>
      </c>
      <c r="BN25" s="8">
        <f t="shared" si="24"/>
        <v>22.861231999999998</v>
      </c>
      <c r="BO25" s="22">
        <f t="shared" si="25"/>
        <v>0.25538295573921826</v>
      </c>
      <c r="BP25" s="7">
        <v>1.6475109999999982</v>
      </c>
      <c r="BQ25" s="58">
        <v>322</v>
      </c>
      <c r="BR25" s="48">
        <v>9.046824999999993</v>
      </c>
      <c r="BS25" s="16">
        <f t="shared" si="26"/>
        <v>0.15405453877641395</v>
      </c>
      <c r="BT25" s="61">
        <v>2.225209</v>
      </c>
      <c r="BU25" s="58">
        <v>422</v>
      </c>
      <c r="BV25" s="48">
        <v>14.210054999999977</v>
      </c>
      <c r="BW25" s="16">
        <f t="shared" si="27"/>
        <v>0.1565939751816586</v>
      </c>
      <c r="BX25" s="11">
        <v>0.97595399999999999</v>
      </c>
      <c r="BY25" s="58">
        <v>5</v>
      </c>
      <c r="BZ25" s="48">
        <v>3.5980130000000003</v>
      </c>
      <c r="CA25" s="22">
        <f t="shared" si="28"/>
        <v>0.21337145633101418</v>
      </c>
      <c r="CB25" s="48">
        <v>1.0077340000000001</v>
      </c>
      <c r="CC25" s="58">
        <v>9</v>
      </c>
      <c r="CD25" s="48">
        <v>4.6749359999999998</v>
      </c>
      <c r="CE25" s="22">
        <f t="shared" si="29"/>
        <v>0.21556102586217227</v>
      </c>
      <c r="CF25" s="7">
        <v>0.87739500000000015</v>
      </c>
      <c r="CG25" s="58">
        <v>9</v>
      </c>
      <c r="CH25" s="48">
        <v>3.1007910000000001</v>
      </c>
      <c r="CI25" s="16">
        <f t="shared" si="40"/>
        <v>0.22055152775662076</v>
      </c>
      <c r="CJ25" s="61">
        <v>1.7453770000000002</v>
      </c>
      <c r="CK25" s="58">
        <v>14</v>
      </c>
      <c r="CL25" s="48">
        <v>15.271673000000003</v>
      </c>
      <c r="CM25" s="16">
        <f t="shared" si="30"/>
        <v>0.11428852621451492</v>
      </c>
      <c r="CN25" s="11">
        <f t="shared" si="31"/>
        <v>1.8533490000000001</v>
      </c>
      <c r="CO25" s="21">
        <f t="shared" si="32"/>
        <v>14</v>
      </c>
      <c r="CP25" s="7">
        <f t="shared" si="33"/>
        <v>6.6988040000000009</v>
      </c>
      <c r="CQ25" s="22">
        <f t="shared" si="34"/>
        <v>0.21671139419512256</v>
      </c>
      <c r="CR25" s="7">
        <f t="shared" si="35"/>
        <v>2.7531110000000005</v>
      </c>
      <c r="CS25" s="21">
        <f t="shared" si="36"/>
        <v>23</v>
      </c>
      <c r="CT25" s="8">
        <f t="shared" si="37"/>
        <v>19.946609000000002</v>
      </c>
      <c r="CU25" s="22">
        <f t="shared" si="38"/>
        <v>0.13802401200123793</v>
      </c>
      <c r="CV25" s="1"/>
    </row>
    <row r="26" spans="2:100" s="52" customFormat="1" ht="14.45" x14ac:dyDescent="0.3">
      <c r="B26" s="10">
        <v>2011</v>
      </c>
      <c r="C26" s="1" t="s">
        <v>13</v>
      </c>
      <c r="D26" s="11">
        <v>0.35592899999999994</v>
      </c>
      <c r="E26" s="58">
        <v>54</v>
      </c>
      <c r="F26" s="48">
        <v>3.308680000000003</v>
      </c>
      <c r="G26" s="16">
        <f t="shared" si="0"/>
        <v>9.7126050828342025E-2</v>
      </c>
      <c r="H26" s="61">
        <v>0.14692100000000002</v>
      </c>
      <c r="I26" s="58">
        <v>39</v>
      </c>
      <c r="J26" s="48">
        <v>1.6764070000000002</v>
      </c>
      <c r="K26" s="16">
        <f t="shared" si="1"/>
        <v>8.7640411904746279E-2</v>
      </c>
      <c r="L26" s="11">
        <v>0.21853399999999998</v>
      </c>
      <c r="M26" s="58">
        <v>2</v>
      </c>
      <c r="N26" s="48">
        <v>0.17665700000000001</v>
      </c>
      <c r="O26" s="22">
        <f t="shared" si="2"/>
        <v>0.5529832410151041</v>
      </c>
      <c r="P26" s="7"/>
      <c r="Q26" s="7"/>
      <c r="R26" s="48"/>
      <c r="S26" s="22"/>
      <c r="T26" s="7">
        <v>0</v>
      </c>
      <c r="U26" s="7"/>
      <c r="V26" s="48">
        <v>0.40251200000000004</v>
      </c>
      <c r="W26" s="16">
        <f t="shared" si="39"/>
        <v>0</v>
      </c>
      <c r="X26" s="11"/>
      <c r="Y26" s="7"/>
      <c r="Z26" s="48">
        <v>2.4082999999999997E-2</v>
      </c>
      <c r="AA26" s="16">
        <f t="shared" si="4"/>
        <v>0</v>
      </c>
      <c r="AB26" s="11">
        <f t="shared" si="5"/>
        <v>0.21853399999999998</v>
      </c>
      <c r="AC26" s="7">
        <f t="shared" si="6"/>
        <v>2</v>
      </c>
      <c r="AD26" s="7">
        <f t="shared" si="7"/>
        <v>0.57916900000000004</v>
      </c>
      <c r="AE26" s="22">
        <f t="shared" si="8"/>
        <v>0.27395409068287313</v>
      </c>
      <c r="AF26" s="7">
        <f t="shared" si="9"/>
        <v>0</v>
      </c>
      <c r="AG26" s="21"/>
      <c r="AH26" s="8">
        <f t="shared" si="11"/>
        <v>2.4082999999999997E-2</v>
      </c>
      <c r="AI26" s="22">
        <f t="shared" si="12"/>
        <v>0</v>
      </c>
      <c r="AJ26" s="7">
        <v>1.4930369999999999</v>
      </c>
      <c r="AK26" s="58">
        <v>264</v>
      </c>
      <c r="AL26" s="48">
        <v>4.9585949999999901</v>
      </c>
      <c r="AM26" s="16">
        <f t="shared" si="13"/>
        <v>0.23142004999665236</v>
      </c>
      <c r="AN26" s="61">
        <v>2.1428670000000003</v>
      </c>
      <c r="AO26" s="58">
        <v>293</v>
      </c>
      <c r="AP26" s="48">
        <v>9.062262000000004</v>
      </c>
      <c r="AQ26" s="16">
        <f t="shared" si="14"/>
        <v>0.23646049959712037</v>
      </c>
      <c r="AR26" s="11">
        <v>6.1685189999999981</v>
      </c>
      <c r="AS26" s="58">
        <v>35</v>
      </c>
      <c r="AT26" s="48">
        <v>2.855089</v>
      </c>
      <c r="AU26" s="22">
        <f t="shared" si="15"/>
        <v>0.6835978468922852</v>
      </c>
      <c r="AV26" s="48">
        <v>0.69257800000000003</v>
      </c>
      <c r="AW26" s="58">
        <v>10</v>
      </c>
      <c r="AX26" s="48">
        <v>4.3474830000000013</v>
      </c>
      <c r="AY26" s="22">
        <f t="shared" si="16"/>
        <v>0.15930551079785701</v>
      </c>
      <c r="AZ26" s="7">
        <v>4.0261509999999996</v>
      </c>
      <c r="BA26" s="58">
        <v>14</v>
      </c>
      <c r="BB26" s="48">
        <v>2.3644070000000004</v>
      </c>
      <c r="BC26" s="16">
        <f t="shared" si="41"/>
        <v>0.63001556358615307</v>
      </c>
      <c r="BD26" s="61">
        <v>5.2011810000000001</v>
      </c>
      <c r="BE26" s="58">
        <v>14</v>
      </c>
      <c r="BF26" s="48">
        <v>28.069564000000014</v>
      </c>
      <c r="BG26" s="16">
        <f t="shared" si="17"/>
        <v>0.18529610933750154</v>
      </c>
      <c r="BH26" s="11">
        <f t="shared" si="18"/>
        <v>10.194669999999999</v>
      </c>
      <c r="BI26" s="7">
        <f t="shared" si="19"/>
        <v>49</v>
      </c>
      <c r="BJ26" s="7">
        <f t="shared" si="20"/>
        <v>5.2194960000000004</v>
      </c>
      <c r="BK26" s="22">
        <f t="shared" si="21"/>
        <v>0.6613831718174048</v>
      </c>
      <c r="BL26" s="7">
        <f t="shared" si="22"/>
        <v>5.8937590000000002</v>
      </c>
      <c r="BM26" s="21">
        <f t="shared" si="23"/>
        <v>24</v>
      </c>
      <c r="BN26" s="8">
        <f t="shared" si="24"/>
        <v>32.417047000000018</v>
      </c>
      <c r="BO26" s="22">
        <f t="shared" si="25"/>
        <v>0.18181048384820483</v>
      </c>
      <c r="BP26" s="7">
        <v>0.56775799999999987</v>
      </c>
      <c r="BQ26" s="58">
        <v>107</v>
      </c>
      <c r="BR26" s="48">
        <v>11.514798000000011</v>
      </c>
      <c r="BS26" s="16">
        <f t="shared" si="26"/>
        <v>4.6989891873871668E-2</v>
      </c>
      <c r="BT26" s="61">
        <v>1.0947709999999999</v>
      </c>
      <c r="BU26" s="58">
        <v>122</v>
      </c>
      <c r="BV26" s="48">
        <v>6.0662350000000043</v>
      </c>
      <c r="BW26" s="16">
        <f t="shared" si="27"/>
        <v>0.18046959934786555</v>
      </c>
      <c r="BX26" s="11">
        <v>2.0797130000000004</v>
      </c>
      <c r="BY26" s="58">
        <v>15</v>
      </c>
      <c r="BZ26" s="48">
        <v>7.9227230000000004</v>
      </c>
      <c r="CA26" s="22">
        <f t="shared" si="28"/>
        <v>0.20792065052953101</v>
      </c>
      <c r="CB26" s="48">
        <v>0.10180400000000001</v>
      </c>
      <c r="CC26" s="58">
        <v>4</v>
      </c>
      <c r="CD26" s="48">
        <v>2.2702389999999997</v>
      </c>
      <c r="CE26" s="22">
        <f t="shared" si="29"/>
        <v>4.484285575219174E-2</v>
      </c>
      <c r="CF26" s="7">
        <v>2.4357949999999997</v>
      </c>
      <c r="CG26" s="58">
        <v>18</v>
      </c>
      <c r="CH26" s="48">
        <v>3.9834360000000002</v>
      </c>
      <c r="CI26" s="16">
        <f t="shared" si="40"/>
        <v>0.37945277245825859</v>
      </c>
      <c r="CJ26" s="61">
        <v>0.4360460000000001</v>
      </c>
      <c r="CK26" s="58">
        <v>12</v>
      </c>
      <c r="CL26" s="48">
        <v>8.0248020000000011</v>
      </c>
      <c r="CM26" s="16">
        <f t="shared" si="30"/>
        <v>5.4337290814153429E-2</v>
      </c>
      <c r="CN26" s="11">
        <f t="shared" si="31"/>
        <v>4.5155080000000005</v>
      </c>
      <c r="CO26" s="21">
        <f t="shared" si="32"/>
        <v>33</v>
      </c>
      <c r="CP26" s="7">
        <f t="shared" si="33"/>
        <v>11.906159000000001</v>
      </c>
      <c r="CQ26" s="22">
        <f t="shared" si="34"/>
        <v>0.27497257129863861</v>
      </c>
      <c r="CR26" s="7">
        <f t="shared" si="35"/>
        <v>0.53785000000000016</v>
      </c>
      <c r="CS26" s="21">
        <f t="shared" si="36"/>
        <v>16</v>
      </c>
      <c r="CT26" s="8">
        <f t="shared" si="37"/>
        <v>10.295041000000001</v>
      </c>
      <c r="CU26" s="22">
        <f t="shared" si="38"/>
        <v>5.2243599612667897E-2</v>
      </c>
      <c r="CV26" s="1"/>
    </row>
    <row r="27" spans="2:100" s="52" customFormat="1" ht="14.45" x14ac:dyDescent="0.3">
      <c r="B27" s="10">
        <v>2011</v>
      </c>
      <c r="C27" s="1" t="s">
        <v>14</v>
      </c>
      <c r="D27" s="11">
        <v>0.67922699999999991</v>
      </c>
      <c r="E27" s="58">
        <v>120</v>
      </c>
      <c r="F27" s="48">
        <v>2.2389490000000025</v>
      </c>
      <c r="G27" s="16">
        <f t="shared" si="0"/>
        <v>0.23275737995240839</v>
      </c>
      <c r="H27" s="61">
        <v>0.15428800000000004</v>
      </c>
      <c r="I27" s="58">
        <v>31</v>
      </c>
      <c r="J27" s="48">
        <v>2.8660609999999993</v>
      </c>
      <c r="K27" s="16">
        <f t="shared" si="1"/>
        <v>5.3832769086212776E-2</v>
      </c>
      <c r="L27" s="11">
        <v>0.78790099999999996</v>
      </c>
      <c r="M27" s="58">
        <v>3</v>
      </c>
      <c r="N27" s="48">
        <v>3.3329370000000003</v>
      </c>
      <c r="O27" s="22">
        <f t="shared" si="2"/>
        <v>0.19119921724658914</v>
      </c>
      <c r="P27" s="7"/>
      <c r="Q27" s="7"/>
      <c r="R27" s="48"/>
      <c r="S27" s="22"/>
      <c r="T27" s="7">
        <v>0</v>
      </c>
      <c r="U27" s="7"/>
      <c r="V27" s="48">
        <v>3.7853369999999997</v>
      </c>
      <c r="W27" s="16">
        <f t="shared" si="39"/>
        <v>0</v>
      </c>
      <c r="X27" s="11"/>
      <c r="Y27" s="7"/>
      <c r="Z27" s="48"/>
      <c r="AA27" s="16"/>
      <c r="AB27" s="11">
        <f t="shared" si="5"/>
        <v>0.78790099999999996</v>
      </c>
      <c r="AC27" s="7">
        <f t="shared" si="6"/>
        <v>3</v>
      </c>
      <c r="AD27" s="7">
        <f t="shared" si="7"/>
        <v>7.1182739999999995</v>
      </c>
      <c r="AE27" s="22">
        <f t="shared" si="8"/>
        <v>9.9656407807821104E-2</v>
      </c>
      <c r="AF27" s="7">
        <f t="shared" si="9"/>
        <v>0</v>
      </c>
      <c r="AG27" s="21"/>
      <c r="AH27" s="8">
        <f t="shared" si="11"/>
        <v>0</v>
      </c>
      <c r="AI27" s="22"/>
      <c r="AJ27" s="7">
        <v>0.51417600000000008</v>
      </c>
      <c r="AK27" s="58">
        <v>100</v>
      </c>
      <c r="AL27" s="48">
        <v>8.4554939999999963</v>
      </c>
      <c r="AM27" s="16">
        <f t="shared" si="13"/>
        <v>5.7323848034543101E-2</v>
      </c>
      <c r="AN27" s="61">
        <v>1.2184569999999997</v>
      </c>
      <c r="AO27" s="58">
        <v>248</v>
      </c>
      <c r="AP27" s="48">
        <v>11.520095999999992</v>
      </c>
      <c r="AQ27" s="16">
        <f t="shared" si="14"/>
        <v>0.10576795540592722</v>
      </c>
      <c r="AR27" s="11">
        <v>6.8023399999999992</v>
      </c>
      <c r="AS27" s="58">
        <v>14</v>
      </c>
      <c r="AT27" s="48">
        <v>6.1300070000000009</v>
      </c>
      <c r="AU27" s="22">
        <f t="shared" si="15"/>
        <v>0.52599423755022956</v>
      </c>
      <c r="AV27" s="48">
        <v>3.3324669999999998</v>
      </c>
      <c r="AW27" s="58">
        <v>9</v>
      </c>
      <c r="AX27" s="48">
        <v>5.4938439999999993</v>
      </c>
      <c r="AY27" s="22">
        <f t="shared" si="16"/>
        <v>0.60658202162274721</v>
      </c>
      <c r="AZ27" s="7">
        <v>2.7198609999999999</v>
      </c>
      <c r="BA27" s="58">
        <v>7</v>
      </c>
      <c r="BB27" s="48">
        <v>7.7581250000000015</v>
      </c>
      <c r="BC27" s="16">
        <f t="shared" si="41"/>
        <v>0.25957860604127542</v>
      </c>
      <c r="BD27" s="61">
        <v>2.0906000000000002</v>
      </c>
      <c r="BE27" s="58">
        <v>14</v>
      </c>
      <c r="BF27" s="48">
        <v>14.513618000000001</v>
      </c>
      <c r="BG27" s="16">
        <f t="shared" si="17"/>
        <v>0.14404402816720133</v>
      </c>
      <c r="BH27" s="11">
        <f t="shared" si="18"/>
        <v>9.522200999999999</v>
      </c>
      <c r="BI27" s="7">
        <f t="shared" si="19"/>
        <v>21</v>
      </c>
      <c r="BJ27" s="7">
        <f t="shared" si="20"/>
        <v>13.888132000000002</v>
      </c>
      <c r="BK27" s="22">
        <f t="shared" si="21"/>
        <v>0.40675205260856384</v>
      </c>
      <c r="BL27" s="7">
        <f t="shared" si="22"/>
        <v>5.4230669999999996</v>
      </c>
      <c r="BM27" s="21">
        <f t="shared" si="23"/>
        <v>23</v>
      </c>
      <c r="BN27" s="8">
        <f t="shared" si="24"/>
        <v>20.007462</v>
      </c>
      <c r="BO27" s="22">
        <f t="shared" si="25"/>
        <v>0.27105222041656257</v>
      </c>
      <c r="BP27" s="7">
        <v>2.8275379999999988</v>
      </c>
      <c r="BQ27" s="58">
        <v>509</v>
      </c>
      <c r="BR27" s="48">
        <v>12.206067999999998</v>
      </c>
      <c r="BS27" s="16">
        <f t="shared" si="26"/>
        <v>0.18808115631073472</v>
      </c>
      <c r="BT27" s="61">
        <v>0.79449200000000075</v>
      </c>
      <c r="BU27" s="58">
        <v>206</v>
      </c>
      <c r="BV27" s="48">
        <v>10.509080000000004</v>
      </c>
      <c r="BW27" s="16">
        <f t="shared" si="27"/>
        <v>7.5600528305046724E-2</v>
      </c>
      <c r="BX27" s="11">
        <v>0.24684799999999998</v>
      </c>
      <c r="BY27" s="58">
        <v>3</v>
      </c>
      <c r="BZ27" s="48">
        <v>1.498318</v>
      </c>
      <c r="CA27" s="22">
        <f t="shared" si="28"/>
        <v>0.14144671624361235</v>
      </c>
      <c r="CB27" s="7"/>
      <c r="CC27" s="7"/>
      <c r="CD27" s="48">
        <v>1.6556000000000001E-2</v>
      </c>
      <c r="CE27" s="22">
        <f t="shared" si="29"/>
        <v>0</v>
      </c>
      <c r="CF27" s="7">
        <v>2.0998069999999998</v>
      </c>
      <c r="CG27" s="58">
        <v>16</v>
      </c>
      <c r="CH27" s="48">
        <v>1.9446430000000003</v>
      </c>
      <c r="CI27" s="16">
        <f t="shared" si="40"/>
        <v>0.51918233628799948</v>
      </c>
      <c r="CJ27" s="11"/>
      <c r="CK27" s="7"/>
      <c r="CL27" s="48">
        <v>0.59375900000000004</v>
      </c>
      <c r="CM27" s="16">
        <f t="shared" si="30"/>
        <v>0</v>
      </c>
      <c r="CN27" s="11">
        <f t="shared" si="31"/>
        <v>2.3466549999999997</v>
      </c>
      <c r="CO27" s="21">
        <f t="shared" si="32"/>
        <v>19</v>
      </c>
      <c r="CP27" s="7">
        <f t="shared" si="33"/>
        <v>3.4429610000000004</v>
      </c>
      <c r="CQ27" s="22">
        <f t="shared" si="34"/>
        <v>0.40532135464597296</v>
      </c>
      <c r="CR27" s="7">
        <f t="shared" si="35"/>
        <v>0</v>
      </c>
      <c r="CS27" s="21"/>
      <c r="CT27" s="8">
        <f t="shared" si="37"/>
        <v>0.61031500000000005</v>
      </c>
      <c r="CU27" s="22">
        <f t="shared" si="38"/>
        <v>0</v>
      </c>
      <c r="CV27" s="1"/>
    </row>
    <row r="28" spans="2:100" s="52" customFormat="1" ht="14.45" x14ac:dyDescent="0.3">
      <c r="B28" s="10">
        <v>2011</v>
      </c>
      <c r="C28" s="1" t="s">
        <v>15</v>
      </c>
      <c r="D28" s="11">
        <v>0.30572099999999997</v>
      </c>
      <c r="E28" s="58">
        <v>63</v>
      </c>
      <c r="F28" s="48">
        <v>2.5478340000000026</v>
      </c>
      <c r="G28" s="16">
        <f t="shared" si="0"/>
        <v>0.10713688714603352</v>
      </c>
      <c r="H28" s="61">
        <v>0.41019500000000003</v>
      </c>
      <c r="I28" s="58">
        <v>89</v>
      </c>
      <c r="J28" s="48">
        <v>4.6349830000000081</v>
      </c>
      <c r="K28" s="16">
        <f t="shared" si="1"/>
        <v>8.8499785220355565E-2</v>
      </c>
      <c r="L28" s="11">
        <v>0.75136900000000006</v>
      </c>
      <c r="M28" s="58">
        <v>3</v>
      </c>
      <c r="N28" s="48">
        <v>0.14208500000000002</v>
      </c>
      <c r="O28" s="22">
        <f t="shared" si="2"/>
        <v>0.84097110763396887</v>
      </c>
      <c r="P28" s="48">
        <v>2.3809999999999999E-3</v>
      </c>
      <c r="Q28" s="58">
        <v>1</v>
      </c>
      <c r="R28" s="48">
        <v>0.56194</v>
      </c>
      <c r="S28" s="22">
        <f t="shared" si="3"/>
        <v>4.2371071644659569E-3</v>
      </c>
      <c r="T28" s="7">
        <v>1.4713660000000002</v>
      </c>
      <c r="U28" s="58">
        <v>4</v>
      </c>
      <c r="V28" s="48">
        <v>2.0425409999999999</v>
      </c>
      <c r="W28" s="16">
        <f t="shared" si="39"/>
        <v>0.41872650585231769</v>
      </c>
      <c r="X28" s="61">
        <v>0.16131999999999999</v>
      </c>
      <c r="Y28" s="58">
        <v>3</v>
      </c>
      <c r="Z28" s="48">
        <v>0.80992500000000012</v>
      </c>
      <c r="AA28" s="16">
        <f t="shared" si="4"/>
        <v>0.19917893632126427</v>
      </c>
      <c r="AB28" s="11">
        <f t="shared" si="5"/>
        <v>2.2227350000000001</v>
      </c>
      <c r="AC28" s="7">
        <f t="shared" si="6"/>
        <v>7</v>
      </c>
      <c r="AD28" s="7">
        <f t="shared" si="7"/>
        <v>2.1846259999999997</v>
      </c>
      <c r="AE28" s="22">
        <f t="shared" si="8"/>
        <v>0.50432333543814545</v>
      </c>
      <c r="AF28" s="7">
        <f t="shared" si="9"/>
        <v>0.16370099999999999</v>
      </c>
      <c r="AG28" s="21">
        <f t="shared" si="10"/>
        <v>4</v>
      </c>
      <c r="AH28" s="8">
        <f t="shared" si="11"/>
        <v>1.3718650000000001</v>
      </c>
      <c r="AI28" s="22">
        <f t="shared" si="12"/>
        <v>0.11932733906033026</v>
      </c>
      <c r="AJ28" s="7">
        <v>1.446242</v>
      </c>
      <c r="AK28" s="58">
        <v>285</v>
      </c>
      <c r="AL28" s="48">
        <v>7.2037400000000167</v>
      </c>
      <c r="AM28" s="16">
        <f t="shared" si="13"/>
        <v>0.16719595485863406</v>
      </c>
      <c r="AN28" s="61">
        <v>2.2448839999999999</v>
      </c>
      <c r="AO28" s="58">
        <v>461</v>
      </c>
      <c r="AP28" s="48">
        <v>16.107697000000041</v>
      </c>
      <c r="AQ28" s="16">
        <f t="shared" si="14"/>
        <v>0.13936716092933671</v>
      </c>
      <c r="AR28" s="11">
        <v>1.0104170000000001</v>
      </c>
      <c r="AS28" s="58">
        <v>5</v>
      </c>
      <c r="AT28" s="48">
        <v>6.827216</v>
      </c>
      <c r="AU28" s="22">
        <f t="shared" si="15"/>
        <v>0.12891864163581021</v>
      </c>
      <c r="AV28" s="48">
        <v>0.69593899999999997</v>
      </c>
      <c r="AW28" s="58">
        <v>7</v>
      </c>
      <c r="AX28" s="48">
        <v>3.325777</v>
      </c>
      <c r="AY28" s="22">
        <f t="shared" si="16"/>
        <v>0.20925606256823592</v>
      </c>
      <c r="AZ28" s="7">
        <v>2.9968139999999996</v>
      </c>
      <c r="BA28" s="58">
        <v>12</v>
      </c>
      <c r="BB28" s="48">
        <v>7.8568210000000001</v>
      </c>
      <c r="BC28" s="16">
        <f t="shared" si="41"/>
        <v>0.27611155156774664</v>
      </c>
      <c r="BD28" s="61">
        <v>2.8400999999999999E-2</v>
      </c>
      <c r="BE28" s="58">
        <v>1</v>
      </c>
      <c r="BF28" s="48">
        <v>4.5863540000000009</v>
      </c>
      <c r="BG28" s="16">
        <f t="shared" si="17"/>
        <v>6.1925006224988286E-3</v>
      </c>
      <c r="BH28" s="11">
        <f t="shared" si="18"/>
        <v>4.007231</v>
      </c>
      <c r="BI28" s="7">
        <f t="shared" si="19"/>
        <v>17</v>
      </c>
      <c r="BJ28" s="7">
        <f t="shared" si="20"/>
        <v>14.684037</v>
      </c>
      <c r="BK28" s="22">
        <f t="shared" si="21"/>
        <v>0.21439053787041093</v>
      </c>
      <c r="BL28" s="7">
        <f t="shared" si="22"/>
        <v>0.72433999999999998</v>
      </c>
      <c r="BM28" s="21">
        <f t="shared" si="23"/>
        <v>8</v>
      </c>
      <c r="BN28" s="8">
        <f t="shared" si="24"/>
        <v>7.9121310000000005</v>
      </c>
      <c r="BO28" s="22">
        <f t="shared" si="25"/>
        <v>9.154802922246863E-2</v>
      </c>
      <c r="BP28" s="7">
        <v>2.8782050000000012</v>
      </c>
      <c r="BQ28" s="58">
        <v>571</v>
      </c>
      <c r="BR28" s="48">
        <v>12.52932900000002</v>
      </c>
      <c r="BS28" s="16">
        <f t="shared" si="26"/>
        <v>0.18680503966436143</v>
      </c>
      <c r="BT28" s="61">
        <v>1.3340139999999989</v>
      </c>
      <c r="BU28" s="58">
        <v>315</v>
      </c>
      <c r="BV28" s="48">
        <v>13.43399</v>
      </c>
      <c r="BW28" s="16">
        <f t="shared" si="27"/>
        <v>9.9301398914246553E-2</v>
      </c>
      <c r="BX28" s="11">
        <v>1.2642989999999998</v>
      </c>
      <c r="BY28" s="58">
        <v>13</v>
      </c>
      <c r="BZ28" s="48">
        <v>30.664452000000004</v>
      </c>
      <c r="CA28" s="22">
        <f t="shared" si="28"/>
        <v>3.9597508840856305E-2</v>
      </c>
      <c r="CB28" s="48">
        <v>2.1765E-2</v>
      </c>
      <c r="CC28" s="58">
        <v>2</v>
      </c>
      <c r="CD28" s="48">
        <v>0.55298199999999997</v>
      </c>
      <c r="CE28" s="22">
        <f t="shared" si="29"/>
        <v>3.9359328151730079E-2</v>
      </c>
      <c r="CF28" s="7">
        <v>0.17848800000000001</v>
      </c>
      <c r="CG28" s="58">
        <v>5</v>
      </c>
      <c r="CH28" s="48">
        <v>20.359610999999997</v>
      </c>
      <c r="CI28" s="16">
        <f t="shared" si="40"/>
        <v>8.6905803696827062E-3</v>
      </c>
      <c r="CJ28" s="11"/>
      <c r="CK28" s="7"/>
      <c r="CL28" s="48">
        <v>0.50891600000000004</v>
      </c>
      <c r="CM28" s="16">
        <f t="shared" si="30"/>
        <v>0</v>
      </c>
      <c r="CN28" s="11">
        <f t="shared" si="31"/>
        <v>1.4427869999999998</v>
      </c>
      <c r="CO28" s="21">
        <f t="shared" si="32"/>
        <v>18</v>
      </c>
      <c r="CP28" s="7">
        <f t="shared" si="33"/>
        <v>51.024062999999998</v>
      </c>
      <c r="CQ28" s="22">
        <f t="shared" si="34"/>
        <v>2.7499020810283062E-2</v>
      </c>
      <c r="CR28" s="7">
        <f t="shared" si="35"/>
        <v>2.1765E-2</v>
      </c>
      <c r="CS28" s="21">
        <f t="shared" si="36"/>
        <v>2</v>
      </c>
      <c r="CT28" s="8">
        <f t="shared" si="37"/>
        <v>1.061898</v>
      </c>
      <c r="CU28" s="22">
        <f t="shared" si="38"/>
        <v>2.0496318855483295E-2</v>
      </c>
      <c r="CV28" s="1"/>
    </row>
    <row r="29" spans="2:100" s="52" customFormat="1" ht="14.45" x14ac:dyDescent="0.3">
      <c r="B29" s="10">
        <v>2011</v>
      </c>
      <c r="C29" s="1" t="s">
        <v>16</v>
      </c>
      <c r="D29" s="11">
        <v>0.58693399999999996</v>
      </c>
      <c r="E29" s="58">
        <v>106</v>
      </c>
      <c r="F29" s="48">
        <v>3.864662999999998</v>
      </c>
      <c r="G29" s="16">
        <f t="shared" si="0"/>
        <v>0.13184796377569674</v>
      </c>
      <c r="H29" s="61">
        <v>0.22702399999999998</v>
      </c>
      <c r="I29" s="58">
        <v>57</v>
      </c>
      <c r="J29" s="48">
        <v>3.9481280000000027</v>
      </c>
      <c r="K29" s="16">
        <f t="shared" si="1"/>
        <v>5.7501681809708251E-2</v>
      </c>
      <c r="L29" s="11">
        <v>9.7019000000000008E-2</v>
      </c>
      <c r="M29" s="58">
        <v>2</v>
      </c>
      <c r="N29" s="48">
        <v>1.5380959999999999</v>
      </c>
      <c r="O29" s="22">
        <f t="shared" si="2"/>
        <v>5.9334664534298823E-2</v>
      </c>
      <c r="P29" s="48">
        <v>0.71750800000000003</v>
      </c>
      <c r="Q29" s="58">
        <v>5</v>
      </c>
      <c r="R29" s="48">
        <v>4.0351440000000007</v>
      </c>
      <c r="S29" s="22">
        <f t="shared" si="3"/>
        <v>0.1778147198712115</v>
      </c>
      <c r="T29" s="7">
        <v>0</v>
      </c>
      <c r="U29" s="7"/>
      <c r="V29" s="48">
        <v>1.1239330000000001</v>
      </c>
      <c r="W29" s="16">
        <f t="shared" si="39"/>
        <v>0</v>
      </c>
      <c r="X29" s="61">
        <v>0.10428</v>
      </c>
      <c r="Y29" s="58">
        <v>1</v>
      </c>
      <c r="Z29" s="48">
        <v>1.2736229999999997</v>
      </c>
      <c r="AA29" s="16">
        <f t="shared" si="4"/>
        <v>8.1876662089173977E-2</v>
      </c>
      <c r="AB29" s="11">
        <f t="shared" si="5"/>
        <v>9.7019000000000008E-2</v>
      </c>
      <c r="AC29" s="7">
        <f t="shared" si="6"/>
        <v>2</v>
      </c>
      <c r="AD29" s="7">
        <f t="shared" si="7"/>
        <v>2.662029</v>
      </c>
      <c r="AE29" s="22">
        <f t="shared" si="8"/>
        <v>3.5163940605600193E-2</v>
      </c>
      <c r="AF29" s="7">
        <f t="shared" si="9"/>
        <v>0.82178800000000007</v>
      </c>
      <c r="AG29" s="21">
        <f t="shared" si="10"/>
        <v>6</v>
      </c>
      <c r="AH29" s="8">
        <f t="shared" si="11"/>
        <v>5.3087670000000005</v>
      </c>
      <c r="AI29" s="22">
        <f t="shared" si="12"/>
        <v>0.15479827990190567</v>
      </c>
      <c r="AJ29" s="7">
        <v>0.9637880000000002</v>
      </c>
      <c r="AK29" s="58">
        <v>199</v>
      </c>
      <c r="AL29" s="48">
        <v>11.751144000000011</v>
      </c>
      <c r="AM29" s="16">
        <f t="shared" si="13"/>
        <v>7.5799697552452444E-2</v>
      </c>
      <c r="AN29" s="61">
        <v>1.6374950000000006</v>
      </c>
      <c r="AO29" s="58">
        <v>328</v>
      </c>
      <c r="AP29" s="48">
        <v>11.940439000000003</v>
      </c>
      <c r="AQ29" s="16">
        <f t="shared" si="14"/>
        <v>0.13713859264303432</v>
      </c>
      <c r="AR29" s="11">
        <v>2.723068</v>
      </c>
      <c r="AS29" s="58">
        <v>12</v>
      </c>
      <c r="AT29" s="48">
        <v>8.6473230000000019</v>
      </c>
      <c r="AU29" s="22">
        <f t="shared" si="15"/>
        <v>0.23948763063644862</v>
      </c>
      <c r="AV29" s="48">
        <v>0.84502600000000005</v>
      </c>
      <c r="AW29" s="58">
        <v>11</v>
      </c>
      <c r="AX29" s="48">
        <v>2.61897</v>
      </c>
      <c r="AY29" s="22">
        <f t="shared" si="16"/>
        <v>0.32265585325528739</v>
      </c>
      <c r="AZ29" s="7">
        <v>3.3977859999999991</v>
      </c>
      <c r="BA29" s="58">
        <v>18</v>
      </c>
      <c r="BB29" s="48">
        <v>4.1773070000000008</v>
      </c>
      <c r="BC29" s="16">
        <f t="shared" si="41"/>
        <v>0.44854710034583062</v>
      </c>
      <c r="BD29" s="61">
        <v>2.6693350000000011</v>
      </c>
      <c r="BE29" s="58">
        <v>22</v>
      </c>
      <c r="BF29" s="48">
        <v>5.5630830000000016</v>
      </c>
      <c r="BG29" s="16">
        <f t="shared" si="17"/>
        <v>0.47983015892446695</v>
      </c>
      <c r="BH29" s="11">
        <f t="shared" si="18"/>
        <v>6.1208539999999996</v>
      </c>
      <c r="BI29" s="7">
        <f t="shared" si="19"/>
        <v>30</v>
      </c>
      <c r="BJ29" s="7">
        <f t="shared" si="20"/>
        <v>12.824630000000003</v>
      </c>
      <c r="BK29" s="22">
        <f t="shared" si="21"/>
        <v>0.32307720404503781</v>
      </c>
      <c r="BL29" s="7">
        <f t="shared" si="22"/>
        <v>3.514361000000001</v>
      </c>
      <c r="BM29" s="21">
        <f t="shared" si="23"/>
        <v>33</v>
      </c>
      <c r="BN29" s="8">
        <f t="shared" si="24"/>
        <v>8.1820530000000016</v>
      </c>
      <c r="BO29" s="22">
        <f t="shared" si="25"/>
        <v>0.42952068386748415</v>
      </c>
      <c r="BP29" s="7">
        <v>1.8367950000000024</v>
      </c>
      <c r="BQ29" s="58">
        <v>344</v>
      </c>
      <c r="BR29" s="48">
        <v>9.6367730000000229</v>
      </c>
      <c r="BS29" s="16">
        <f t="shared" si="26"/>
        <v>0.16008925906919264</v>
      </c>
      <c r="BT29" s="61">
        <v>1.8778800000000029</v>
      </c>
      <c r="BU29" s="58">
        <v>404</v>
      </c>
      <c r="BV29" s="48">
        <v>15.918369999999976</v>
      </c>
      <c r="BW29" s="16">
        <f t="shared" si="27"/>
        <v>0.11796936495382415</v>
      </c>
      <c r="BX29" s="11">
        <v>0.84600900000000001</v>
      </c>
      <c r="BY29" s="58">
        <v>8</v>
      </c>
      <c r="BZ29" s="48">
        <v>9.5058920000000011</v>
      </c>
      <c r="CA29" s="22">
        <f t="shared" si="28"/>
        <v>8.1724989448797844E-2</v>
      </c>
      <c r="CB29" s="48">
        <v>0.38298200000000004</v>
      </c>
      <c r="CC29" s="58">
        <v>4</v>
      </c>
      <c r="CD29" s="48">
        <v>3.4553099999999994</v>
      </c>
      <c r="CE29" s="22">
        <f t="shared" si="29"/>
        <v>0.11083868017630838</v>
      </c>
      <c r="CF29" s="7">
        <v>1.9025E-2</v>
      </c>
      <c r="CG29" s="58">
        <v>2</v>
      </c>
      <c r="CH29" s="48">
        <v>3.3088880000000005</v>
      </c>
      <c r="CI29" s="16">
        <f t="shared" si="40"/>
        <v>5.7167960821091169E-3</v>
      </c>
      <c r="CJ29" s="61">
        <v>4.4731E-2</v>
      </c>
      <c r="CK29" s="58">
        <v>1</v>
      </c>
      <c r="CL29" s="48">
        <v>2.4987940000000002</v>
      </c>
      <c r="CM29" s="16">
        <f t="shared" si="30"/>
        <v>1.7901035459505665E-2</v>
      </c>
      <c r="CN29" s="11">
        <f t="shared" si="31"/>
        <v>0.86503399999999997</v>
      </c>
      <c r="CO29" s="21">
        <f t="shared" si="32"/>
        <v>10</v>
      </c>
      <c r="CP29" s="7">
        <f t="shared" si="33"/>
        <v>12.814780000000003</v>
      </c>
      <c r="CQ29" s="22">
        <f t="shared" si="34"/>
        <v>6.3234339297303294E-2</v>
      </c>
      <c r="CR29" s="7">
        <f t="shared" si="35"/>
        <v>0.42771300000000007</v>
      </c>
      <c r="CS29" s="21">
        <f t="shared" si="36"/>
        <v>5</v>
      </c>
      <c r="CT29" s="8">
        <f t="shared" si="37"/>
        <v>5.9541039999999992</v>
      </c>
      <c r="CU29" s="22">
        <f t="shared" si="38"/>
        <v>7.1834989781837888E-2</v>
      </c>
      <c r="CV29" s="1"/>
    </row>
    <row r="30" spans="2:100" s="52" customFormat="1" ht="14.45" x14ac:dyDescent="0.3">
      <c r="B30" s="10">
        <v>2012</v>
      </c>
      <c r="C30" s="1" t="s">
        <v>13</v>
      </c>
      <c r="D30" s="11">
        <v>0.20860399999999993</v>
      </c>
      <c r="E30" s="58">
        <v>53</v>
      </c>
      <c r="F30" s="48">
        <v>4.0599879999999997</v>
      </c>
      <c r="G30" s="16">
        <f t="shared" si="0"/>
        <v>4.8869510133552216E-2</v>
      </c>
      <c r="H30" s="61">
        <v>0.34408099999999997</v>
      </c>
      <c r="I30" s="58">
        <v>65</v>
      </c>
      <c r="J30" s="48">
        <v>4.6642129999999984</v>
      </c>
      <c r="K30" s="16">
        <f t="shared" si="1"/>
        <v>7.3770430295528974E-2</v>
      </c>
      <c r="L30" s="11">
        <v>0.17200500000000002</v>
      </c>
      <c r="M30" s="58">
        <v>7</v>
      </c>
      <c r="N30" s="48">
        <v>2.07613</v>
      </c>
      <c r="O30" s="22">
        <f t="shared" si="2"/>
        <v>7.6510085026032695E-2</v>
      </c>
      <c r="P30" s="48">
        <v>3.9688000000000001E-2</v>
      </c>
      <c r="Q30" s="58">
        <v>2</v>
      </c>
      <c r="R30" s="48">
        <v>0.191412</v>
      </c>
      <c r="S30" s="22">
        <f t="shared" si="3"/>
        <v>0.20734332225774768</v>
      </c>
      <c r="T30" s="7">
        <v>0</v>
      </c>
      <c r="U30" s="7"/>
      <c r="V30" s="48">
        <v>4.6139209999999995</v>
      </c>
      <c r="W30" s="16">
        <f t="shared" si="39"/>
        <v>0</v>
      </c>
      <c r="X30" s="61">
        <v>4.8426999999999998E-2</v>
      </c>
      <c r="Y30" s="58">
        <v>1</v>
      </c>
      <c r="Z30" s="48">
        <v>1.4749159999999999</v>
      </c>
      <c r="AA30" s="16">
        <f t="shared" si="4"/>
        <v>3.2833734260120574E-2</v>
      </c>
      <c r="AB30" s="11">
        <f t="shared" si="5"/>
        <v>0.17200500000000002</v>
      </c>
      <c r="AC30" s="7">
        <f t="shared" si="6"/>
        <v>7</v>
      </c>
      <c r="AD30" s="7">
        <f t="shared" si="7"/>
        <v>6.6900509999999995</v>
      </c>
      <c r="AE30" s="22">
        <f t="shared" si="8"/>
        <v>2.5066102637460261E-2</v>
      </c>
      <c r="AF30" s="7">
        <f t="shared" si="9"/>
        <v>8.8114999999999999E-2</v>
      </c>
      <c r="AG30" s="21">
        <f t="shared" si="10"/>
        <v>3</v>
      </c>
      <c r="AH30" s="8">
        <f t="shared" si="11"/>
        <v>1.6663279999999998</v>
      </c>
      <c r="AI30" s="22">
        <f t="shared" si="12"/>
        <v>5.2879745164217375E-2</v>
      </c>
      <c r="AJ30" s="7">
        <v>2.8987590000000014</v>
      </c>
      <c r="AK30" s="58">
        <v>456</v>
      </c>
      <c r="AL30" s="48">
        <v>14.907219999999983</v>
      </c>
      <c r="AM30" s="16">
        <f t="shared" si="13"/>
        <v>0.16279694590227273</v>
      </c>
      <c r="AN30" s="61">
        <v>3.4250329999999956</v>
      </c>
      <c r="AO30" s="58">
        <v>644</v>
      </c>
      <c r="AP30" s="48">
        <v>20.208382999999962</v>
      </c>
      <c r="AQ30" s="16">
        <f t="shared" si="14"/>
        <v>0.16948575252161452</v>
      </c>
      <c r="AR30" s="11">
        <v>1.7847639999999998</v>
      </c>
      <c r="AS30" s="58">
        <v>54</v>
      </c>
      <c r="AT30" s="48">
        <v>8.0012860000000003</v>
      </c>
      <c r="AU30" s="22">
        <f t="shared" si="15"/>
        <v>0.18237838555903554</v>
      </c>
      <c r="AV30" s="48">
        <v>0.145981</v>
      </c>
      <c r="AW30" s="58">
        <v>9</v>
      </c>
      <c r="AX30" s="48">
        <v>2.6244529999999995</v>
      </c>
      <c r="AY30" s="22">
        <f t="shared" si="16"/>
        <v>5.5623400380955583E-2</v>
      </c>
      <c r="AZ30" s="7">
        <v>3.5645690000000005</v>
      </c>
      <c r="BA30" s="58">
        <v>12</v>
      </c>
      <c r="BB30" s="48">
        <v>21.080807000000004</v>
      </c>
      <c r="BC30" s="16">
        <f t="shared" si="41"/>
        <v>0.14463439308047074</v>
      </c>
      <c r="BD30" s="61">
        <v>6.0092E-2</v>
      </c>
      <c r="BE30" s="58">
        <v>1</v>
      </c>
      <c r="BF30" s="48">
        <v>7.6113599999999995</v>
      </c>
      <c r="BG30" s="16">
        <f t="shared" si="17"/>
        <v>7.8950410964663351E-3</v>
      </c>
      <c r="BH30" s="11">
        <f t="shared" si="18"/>
        <v>5.3493330000000006</v>
      </c>
      <c r="BI30" s="7">
        <f t="shared" si="19"/>
        <v>66</v>
      </c>
      <c r="BJ30" s="7">
        <f t="shared" si="20"/>
        <v>29.082093000000004</v>
      </c>
      <c r="BK30" s="22">
        <f t="shared" si="21"/>
        <v>0.15536193592446623</v>
      </c>
      <c r="BL30" s="7">
        <f t="shared" si="22"/>
        <v>0.20607300000000001</v>
      </c>
      <c r="BM30" s="21">
        <f t="shared" si="23"/>
        <v>10</v>
      </c>
      <c r="BN30" s="8">
        <f t="shared" si="24"/>
        <v>10.235812999999998</v>
      </c>
      <c r="BO30" s="22">
        <f t="shared" si="25"/>
        <v>2.0132548337879957E-2</v>
      </c>
      <c r="BP30" s="7">
        <v>1.2689800000000004</v>
      </c>
      <c r="BQ30" s="58">
        <v>176</v>
      </c>
      <c r="BR30" s="48">
        <v>14.732620000000013</v>
      </c>
      <c r="BS30" s="16">
        <f t="shared" si="26"/>
        <v>7.9303319668033154E-2</v>
      </c>
      <c r="BT30" s="61">
        <v>1.2133409999999973</v>
      </c>
      <c r="BU30" s="58">
        <v>330</v>
      </c>
      <c r="BV30" s="48">
        <v>11.235745999999951</v>
      </c>
      <c r="BW30" s="16">
        <f t="shared" si="27"/>
        <v>0.10798935824999983</v>
      </c>
      <c r="BX30" s="11">
        <v>3.3263459999999996</v>
      </c>
      <c r="BY30" s="58">
        <v>31</v>
      </c>
      <c r="BZ30" s="48">
        <v>7.144470000000001</v>
      </c>
      <c r="CA30" s="22">
        <f t="shared" si="28"/>
        <v>0.31767781995214117</v>
      </c>
      <c r="CB30" s="48">
        <v>5.9631899999999991</v>
      </c>
      <c r="CC30" s="58">
        <v>37</v>
      </c>
      <c r="CD30" s="48">
        <v>41.981502999999996</v>
      </c>
      <c r="CE30" s="22">
        <f t="shared" si="29"/>
        <v>0.14204327081857931</v>
      </c>
      <c r="CF30" s="7">
        <v>3.3391440000000001</v>
      </c>
      <c r="CG30" s="58">
        <v>22</v>
      </c>
      <c r="CH30" s="48">
        <v>14.162714000000003</v>
      </c>
      <c r="CI30" s="16">
        <f t="shared" si="40"/>
        <v>0.19078797233985098</v>
      </c>
      <c r="CJ30" s="61">
        <v>3.2770160000000002</v>
      </c>
      <c r="CK30" s="58">
        <v>18</v>
      </c>
      <c r="CL30" s="48">
        <v>54.336987000000008</v>
      </c>
      <c r="CM30" s="16">
        <f t="shared" si="30"/>
        <v>6.0309122403124776E-2</v>
      </c>
      <c r="CN30" s="11">
        <f t="shared" si="31"/>
        <v>6.6654900000000001</v>
      </c>
      <c r="CO30" s="21">
        <f t="shared" si="32"/>
        <v>53</v>
      </c>
      <c r="CP30" s="7">
        <f t="shared" si="33"/>
        <v>21.307184000000003</v>
      </c>
      <c r="CQ30" s="22">
        <f t="shared" si="34"/>
        <v>0.23828576417113354</v>
      </c>
      <c r="CR30" s="7">
        <f t="shared" si="35"/>
        <v>9.2402059999999988</v>
      </c>
      <c r="CS30" s="21">
        <f t="shared" si="36"/>
        <v>55</v>
      </c>
      <c r="CT30" s="8">
        <f t="shared" si="37"/>
        <v>96.318489999999997</v>
      </c>
      <c r="CU30" s="22">
        <f t="shared" si="38"/>
        <v>9.5933875209214758E-2</v>
      </c>
      <c r="CV30" s="1"/>
    </row>
    <row r="31" spans="2:100" s="52" customFormat="1" ht="14.45" x14ac:dyDescent="0.3">
      <c r="B31" s="10">
        <v>2012</v>
      </c>
      <c r="C31" s="1" t="s">
        <v>14</v>
      </c>
      <c r="D31" s="11">
        <v>0.21631999999999993</v>
      </c>
      <c r="E31" s="58">
        <v>42</v>
      </c>
      <c r="F31" s="48">
        <v>4.1199420000000027</v>
      </c>
      <c r="G31" s="16">
        <f t="shared" si="0"/>
        <v>4.9886284546459561E-2</v>
      </c>
      <c r="H31" s="61">
        <v>0.26900500000000005</v>
      </c>
      <c r="I31" s="58">
        <v>55</v>
      </c>
      <c r="J31" s="48">
        <v>4.8064499999999999</v>
      </c>
      <c r="K31" s="16">
        <f t="shared" si="1"/>
        <v>5.5967502002517461E-2</v>
      </c>
      <c r="L31" s="11">
        <v>9.4830000000000001E-3</v>
      </c>
      <c r="M31" s="58">
        <v>1</v>
      </c>
      <c r="N31" s="48">
        <v>2.0886300000000002</v>
      </c>
      <c r="O31" s="22">
        <f t="shared" si="2"/>
        <v>4.5197756269562215E-3</v>
      </c>
      <c r="P31" s="7"/>
      <c r="Q31" s="7"/>
      <c r="R31" s="48">
        <v>7.3550000000000004E-2</v>
      </c>
      <c r="S31" s="22">
        <f t="shared" si="3"/>
        <v>0</v>
      </c>
      <c r="T31" s="7">
        <v>0.10428</v>
      </c>
      <c r="U31" s="58">
        <v>1</v>
      </c>
      <c r="V31" s="48">
        <v>1.970855</v>
      </c>
      <c r="W31" s="16">
        <f t="shared" si="39"/>
        <v>5.0252152269611376E-2</v>
      </c>
      <c r="X31" s="11"/>
      <c r="Y31" s="7"/>
      <c r="Z31" s="48">
        <v>0.95964900000000009</v>
      </c>
      <c r="AA31" s="16">
        <f t="shared" si="4"/>
        <v>0</v>
      </c>
      <c r="AB31" s="11">
        <f t="shared" si="5"/>
        <v>0.113763</v>
      </c>
      <c r="AC31" s="7">
        <f t="shared" si="6"/>
        <v>2</v>
      </c>
      <c r="AD31" s="7">
        <f t="shared" si="7"/>
        <v>4.0594850000000005</v>
      </c>
      <c r="AE31" s="22">
        <f t="shared" si="8"/>
        <v>2.7260062186575063E-2</v>
      </c>
      <c r="AF31" s="7">
        <f t="shared" si="9"/>
        <v>0</v>
      </c>
      <c r="AG31" s="21"/>
      <c r="AH31" s="8">
        <f t="shared" si="11"/>
        <v>1.0331990000000002</v>
      </c>
      <c r="AI31" s="22">
        <f t="shared" si="12"/>
        <v>0</v>
      </c>
      <c r="AJ31" s="7">
        <v>1.1049230000000005</v>
      </c>
      <c r="AK31" s="58">
        <v>232</v>
      </c>
      <c r="AL31" s="48">
        <v>11.698644000000012</v>
      </c>
      <c r="AM31" s="16">
        <f t="shared" si="13"/>
        <v>8.6298060532662452E-2</v>
      </c>
      <c r="AN31" s="61">
        <v>2.3984529999999991</v>
      </c>
      <c r="AO31" s="58">
        <v>463</v>
      </c>
      <c r="AP31" s="48">
        <v>16.408396000000032</v>
      </c>
      <c r="AQ31" s="16">
        <f t="shared" si="14"/>
        <v>0.1461723010585553</v>
      </c>
      <c r="AR31" s="11">
        <v>1.4342980000000001</v>
      </c>
      <c r="AS31" s="58">
        <v>11</v>
      </c>
      <c r="AT31" s="48">
        <v>6.2975610000000009</v>
      </c>
      <c r="AU31" s="22">
        <f t="shared" si="15"/>
        <v>0.1855049348416726</v>
      </c>
      <c r="AV31" s="48">
        <v>0.88960800000000007</v>
      </c>
      <c r="AW31" s="58">
        <v>5</v>
      </c>
      <c r="AX31" s="48">
        <v>3.3547390000000004</v>
      </c>
      <c r="AY31" s="22">
        <f t="shared" si="16"/>
        <v>0.26517949682523734</v>
      </c>
      <c r="AZ31" s="7">
        <v>1.5263090000000001</v>
      </c>
      <c r="BA31" s="58">
        <v>5</v>
      </c>
      <c r="BB31" s="48">
        <v>17.075713999999998</v>
      </c>
      <c r="BC31" s="16">
        <f t="shared" si="41"/>
        <v>8.2050699539507083E-2</v>
      </c>
      <c r="BD31" s="61">
        <v>0.31196500000000005</v>
      </c>
      <c r="BE31" s="58">
        <v>2</v>
      </c>
      <c r="BF31" s="48">
        <v>7.4627529999999993</v>
      </c>
      <c r="BG31" s="16">
        <f t="shared" si="17"/>
        <v>4.1802937870247088E-2</v>
      </c>
      <c r="BH31" s="11">
        <f t="shared" si="18"/>
        <v>2.9606070000000004</v>
      </c>
      <c r="BI31" s="7">
        <f t="shared" si="19"/>
        <v>16</v>
      </c>
      <c r="BJ31" s="7">
        <f t="shared" si="20"/>
        <v>23.373275</v>
      </c>
      <c r="BK31" s="22">
        <f t="shared" si="21"/>
        <v>0.11242577148329291</v>
      </c>
      <c r="BL31" s="7">
        <f t="shared" si="22"/>
        <v>1.2015730000000002</v>
      </c>
      <c r="BM31" s="21">
        <f t="shared" si="23"/>
        <v>7</v>
      </c>
      <c r="BN31" s="8">
        <f t="shared" si="24"/>
        <v>10.817492</v>
      </c>
      <c r="BO31" s="22">
        <f t="shared" si="25"/>
        <v>0.11107685589229004</v>
      </c>
      <c r="BP31" s="7">
        <v>0.83630300000000046</v>
      </c>
      <c r="BQ31" s="58">
        <v>199</v>
      </c>
      <c r="BR31" s="48">
        <v>10.781556999999991</v>
      </c>
      <c r="BS31" s="16">
        <f t="shared" si="26"/>
        <v>7.1984255275928707E-2</v>
      </c>
      <c r="BT31" s="61">
        <v>1.2600990000000021</v>
      </c>
      <c r="BU31" s="58">
        <v>328</v>
      </c>
      <c r="BV31" s="48">
        <v>17.291965000000019</v>
      </c>
      <c r="BW31" s="16">
        <f t="shared" si="27"/>
        <v>7.2871937920300014E-2</v>
      </c>
      <c r="BX31" s="11">
        <v>1.0919949999999998</v>
      </c>
      <c r="BY31" s="58">
        <v>10</v>
      </c>
      <c r="BZ31" s="48">
        <v>15.116177000000002</v>
      </c>
      <c r="CA31" s="22">
        <f t="shared" si="28"/>
        <v>6.7373112772988825E-2</v>
      </c>
      <c r="CB31" s="48">
        <v>0.17521500000000001</v>
      </c>
      <c r="CC31" s="58">
        <v>8</v>
      </c>
      <c r="CD31" s="48">
        <v>6.7970079999999999</v>
      </c>
      <c r="CE31" s="22">
        <f t="shared" si="29"/>
        <v>2.5778254196552369E-2</v>
      </c>
      <c r="CF31" s="7">
        <v>1.5063409999999999</v>
      </c>
      <c r="CG31" s="58">
        <v>8</v>
      </c>
      <c r="CH31" s="48">
        <v>35.535126999999981</v>
      </c>
      <c r="CI31" s="16">
        <f t="shared" si="40"/>
        <v>4.0666341841527467E-2</v>
      </c>
      <c r="CJ31" s="61">
        <v>3.1072109999999999</v>
      </c>
      <c r="CK31" s="58">
        <v>11</v>
      </c>
      <c r="CL31" s="48">
        <v>27.369308999999994</v>
      </c>
      <c r="CM31" s="16">
        <f t="shared" si="30"/>
        <v>0.11352902625345787</v>
      </c>
      <c r="CN31" s="11">
        <f t="shared" si="31"/>
        <v>2.5983359999999998</v>
      </c>
      <c r="CO31" s="21">
        <f t="shared" si="32"/>
        <v>18</v>
      </c>
      <c r="CP31" s="7">
        <f t="shared" si="33"/>
        <v>50.651303999999982</v>
      </c>
      <c r="CQ31" s="22">
        <f t="shared" si="34"/>
        <v>4.8795372137727139E-2</v>
      </c>
      <c r="CR31" s="7">
        <f t="shared" si="35"/>
        <v>3.2824260000000001</v>
      </c>
      <c r="CS31" s="21">
        <f t="shared" si="36"/>
        <v>19</v>
      </c>
      <c r="CT31" s="8">
        <f t="shared" si="37"/>
        <v>34.166316999999992</v>
      </c>
      <c r="CU31" s="22">
        <f t="shared" si="38"/>
        <v>9.6071988092834265E-2</v>
      </c>
      <c r="CV31" s="1"/>
    </row>
    <row r="32" spans="2:100" s="52" customFormat="1" ht="14.45" x14ac:dyDescent="0.3">
      <c r="B32" s="10">
        <v>2012</v>
      </c>
      <c r="C32" s="1" t="s">
        <v>15</v>
      </c>
      <c r="D32" s="11">
        <v>0.37877399999999994</v>
      </c>
      <c r="E32" s="58">
        <v>81</v>
      </c>
      <c r="F32" s="48">
        <v>3.8768409999999989</v>
      </c>
      <c r="G32" s="16">
        <f t="shared" si="0"/>
        <v>8.9005701878576898E-2</v>
      </c>
      <c r="H32" s="61">
        <v>0.30744999999999989</v>
      </c>
      <c r="I32" s="58">
        <v>46</v>
      </c>
      <c r="J32" s="48">
        <v>6.603949000000009</v>
      </c>
      <c r="K32" s="16">
        <f t="shared" si="1"/>
        <v>4.6555477639212459E-2</v>
      </c>
      <c r="L32" s="11">
        <v>0</v>
      </c>
      <c r="M32" s="7"/>
      <c r="N32" s="48">
        <v>0.589839</v>
      </c>
      <c r="O32" s="22">
        <f t="shared" si="2"/>
        <v>0</v>
      </c>
      <c r="P32" s="48">
        <v>2.5308000000000001E-2</v>
      </c>
      <c r="Q32" s="58">
        <v>1</v>
      </c>
      <c r="R32" s="48">
        <v>0.19337500000000002</v>
      </c>
      <c r="S32" s="22">
        <f t="shared" si="3"/>
        <v>0.13087524240465415</v>
      </c>
      <c r="T32" s="7">
        <v>0.47076000000000001</v>
      </c>
      <c r="U32" s="58">
        <v>3</v>
      </c>
      <c r="V32" s="48">
        <v>1.0960890000000001</v>
      </c>
      <c r="W32" s="16">
        <f t="shared" si="39"/>
        <v>0.30045013910083229</v>
      </c>
      <c r="X32" s="11"/>
      <c r="Y32" s="7"/>
      <c r="Z32" s="48">
        <v>0.23537299999999997</v>
      </c>
      <c r="AA32" s="16">
        <f t="shared" si="4"/>
        <v>0</v>
      </c>
      <c r="AB32" s="11">
        <f t="shared" si="5"/>
        <v>0.47076000000000001</v>
      </c>
      <c r="AC32" s="7">
        <f t="shared" si="6"/>
        <v>3</v>
      </c>
      <c r="AD32" s="7">
        <f t="shared" si="7"/>
        <v>1.6859280000000001</v>
      </c>
      <c r="AE32" s="22">
        <f t="shared" si="8"/>
        <v>0.21827913912443525</v>
      </c>
      <c r="AF32" s="7">
        <f t="shared" si="9"/>
        <v>2.5308000000000001E-2</v>
      </c>
      <c r="AG32" s="21">
        <f t="shared" si="10"/>
        <v>1</v>
      </c>
      <c r="AH32" s="8">
        <f t="shared" si="11"/>
        <v>0.42874800000000002</v>
      </c>
      <c r="AI32" s="22">
        <f t="shared" si="12"/>
        <v>5.9027680595594614E-2</v>
      </c>
      <c r="AJ32" s="7">
        <v>2.096886</v>
      </c>
      <c r="AK32" s="58">
        <v>397</v>
      </c>
      <c r="AL32" s="48">
        <v>16.144230000000018</v>
      </c>
      <c r="AM32" s="16">
        <f t="shared" si="13"/>
        <v>0.11495382190431758</v>
      </c>
      <c r="AN32" s="61">
        <v>2.3524999999999996</v>
      </c>
      <c r="AO32" s="58">
        <v>463</v>
      </c>
      <c r="AP32" s="48">
        <v>19.962126999999956</v>
      </c>
      <c r="AQ32" s="16">
        <f t="shared" si="14"/>
        <v>0.11784816317419505</v>
      </c>
      <c r="AR32" s="11">
        <v>0.57488699999999993</v>
      </c>
      <c r="AS32" s="58">
        <v>13</v>
      </c>
      <c r="AT32" s="48">
        <v>3.8613219999999999</v>
      </c>
      <c r="AU32" s="22">
        <f t="shared" si="15"/>
        <v>0.1295897014770945</v>
      </c>
      <c r="AV32" s="48">
        <v>2.4355999999999999E-2</v>
      </c>
      <c r="AW32" s="58">
        <v>4</v>
      </c>
      <c r="AX32" s="48">
        <v>5.8045409999999986</v>
      </c>
      <c r="AY32" s="22">
        <f t="shared" si="16"/>
        <v>4.1960251465189072E-3</v>
      </c>
      <c r="AZ32" s="7">
        <v>2.1717339999999998</v>
      </c>
      <c r="BA32" s="58">
        <v>10</v>
      </c>
      <c r="BB32" s="48">
        <v>10.912089999999997</v>
      </c>
      <c r="BC32" s="16">
        <f t="shared" si="41"/>
        <v>0.16598618263284498</v>
      </c>
      <c r="BD32" s="61">
        <v>0.695245</v>
      </c>
      <c r="BE32" s="58">
        <v>3</v>
      </c>
      <c r="BF32" s="48">
        <v>6.7203400000000011</v>
      </c>
      <c r="BG32" s="16">
        <f t="shared" si="17"/>
        <v>0.10345384310912839</v>
      </c>
      <c r="BH32" s="11">
        <f t="shared" si="18"/>
        <v>2.7466209999999998</v>
      </c>
      <c r="BI32" s="7">
        <f t="shared" si="19"/>
        <v>23</v>
      </c>
      <c r="BJ32" s="7">
        <f t="shared" si="20"/>
        <v>14.773411999999997</v>
      </c>
      <c r="BK32" s="22">
        <f t="shared" si="21"/>
        <v>0.15677030973628875</v>
      </c>
      <c r="BL32" s="7">
        <f t="shared" si="22"/>
        <v>0.71960100000000005</v>
      </c>
      <c r="BM32" s="21">
        <f t="shared" si="23"/>
        <v>7</v>
      </c>
      <c r="BN32" s="8">
        <f t="shared" si="24"/>
        <v>12.524881000000001</v>
      </c>
      <c r="BO32" s="22">
        <f t="shared" si="25"/>
        <v>5.7453719520369095E-2</v>
      </c>
      <c r="BP32" s="7">
        <v>0.6942569999999999</v>
      </c>
      <c r="BQ32" s="58">
        <v>168</v>
      </c>
      <c r="BR32" s="48">
        <v>13.92737499999998</v>
      </c>
      <c r="BS32" s="16">
        <f t="shared" si="26"/>
        <v>4.7481498645294919E-2</v>
      </c>
      <c r="BT32" s="61">
        <v>1.4937659999999986</v>
      </c>
      <c r="BU32" s="58">
        <v>381</v>
      </c>
      <c r="BV32" s="48">
        <v>19.93986000000006</v>
      </c>
      <c r="BW32" s="16">
        <f t="shared" si="27"/>
        <v>7.4913565090226009E-2</v>
      </c>
      <c r="BX32" s="11">
        <v>1.3592999999999999E-2</v>
      </c>
      <c r="BY32" s="58">
        <v>3</v>
      </c>
      <c r="BZ32" s="48">
        <v>10.238712999999997</v>
      </c>
      <c r="CA32" s="22">
        <f t="shared" si="28"/>
        <v>1.3258480579881251E-3</v>
      </c>
      <c r="CB32" s="48">
        <v>9.5410000000000009E-3</v>
      </c>
      <c r="CC32" s="58">
        <v>1</v>
      </c>
      <c r="CD32" s="48">
        <v>8.4272639999999992</v>
      </c>
      <c r="CE32" s="22">
        <f t="shared" si="29"/>
        <v>1.1321586697651813E-3</v>
      </c>
      <c r="CF32" s="7">
        <v>0</v>
      </c>
      <c r="CG32" s="55"/>
      <c r="CH32" s="48">
        <v>11.758650999999999</v>
      </c>
      <c r="CI32" s="16">
        <f t="shared" si="40"/>
        <v>0</v>
      </c>
      <c r="CJ32" s="61">
        <v>1.410936</v>
      </c>
      <c r="CK32" s="58">
        <v>11</v>
      </c>
      <c r="CL32" s="48">
        <v>9.6073209999999989</v>
      </c>
      <c r="CM32" s="16">
        <f t="shared" si="30"/>
        <v>0.14686050356806024</v>
      </c>
      <c r="CN32" s="11">
        <f t="shared" si="31"/>
        <v>1.3592999999999999E-2</v>
      </c>
      <c r="CO32" s="21">
        <f t="shared" si="32"/>
        <v>3</v>
      </c>
      <c r="CP32" s="7">
        <f t="shared" si="33"/>
        <v>21.997363999999997</v>
      </c>
      <c r="CQ32" s="22">
        <f t="shared" si="34"/>
        <v>6.1755606537235077E-4</v>
      </c>
      <c r="CR32" s="7">
        <f t="shared" si="35"/>
        <v>1.420477</v>
      </c>
      <c r="CS32" s="21">
        <f t="shared" si="36"/>
        <v>12</v>
      </c>
      <c r="CT32" s="8">
        <f t="shared" si="37"/>
        <v>18.034585</v>
      </c>
      <c r="CU32" s="22">
        <f t="shared" si="38"/>
        <v>7.8764052513545499E-2</v>
      </c>
      <c r="CV32" s="1"/>
    </row>
    <row r="33" spans="2:100" s="52" customFormat="1" ht="14.45" x14ac:dyDescent="0.3">
      <c r="B33" s="10">
        <v>2012</v>
      </c>
      <c r="C33" s="1" t="s">
        <v>16</v>
      </c>
      <c r="D33" s="11">
        <v>0.26380999999999999</v>
      </c>
      <c r="E33" s="58">
        <v>65</v>
      </c>
      <c r="F33" s="48">
        <v>1.4180999999999997</v>
      </c>
      <c r="G33" s="16">
        <f t="shared" si="0"/>
        <v>0.15685143675939855</v>
      </c>
      <c r="H33" s="61">
        <v>0.323625</v>
      </c>
      <c r="I33" s="58">
        <v>63</v>
      </c>
      <c r="J33" s="48">
        <v>7.7329999999999943</v>
      </c>
      <c r="K33" s="16">
        <f t="shared" si="1"/>
        <v>4.18498642182853E-2</v>
      </c>
      <c r="L33" s="11">
        <v>2.5308000000000001E-2</v>
      </c>
      <c r="M33" s="58">
        <v>1</v>
      </c>
      <c r="N33" s="48">
        <v>0.36685100000000004</v>
      </c>
      <c r="O33" s="22">
        <f t="shared" si="2"/>
        <v>6.4535048283986846E-2</v>
      </c>
      <c r="P33" s="48">
        <v>1.016219</v>
      </c>
      <c r="Q33" s="58">
        <v>3</v>
      </c>
      <c r="R33" s="48">
        <v>1.621065</v>
      </c>
      <c r="S33" s="22">
        <f t="shared" si="3"/>
        <v>0.62688356111568633</v>
      </c>
      <c r="T33" s="7">
        <v>4.8426999999999998E-2</v>
      </c>
      <c r="U33" s="58">
        <v>1</v>
      </c>
      <c r="V33" s="48">
        <v>0.37934199999999996</v>
      </c>
      <c r="W33" s="16">
        <f t="shared" si="39"/>
        <v>0.113208297001419</v>
      </c>
      <c r="X33" s="61">
        <v>9.8687999999999998E-2</v>
      </c>
      <c r="Y33" s="58">
        <v>1</v>
      </c>
      <c r="Z33" s="48">
        <v>4.2164789999999996</v>
      </c>
      <c r="AA33" s="16">
        <f t="shared" si="4"/>
        <v>2.3405310449785235E-2</v>
      </c>
      <c r="AB33" s="11">
        <f t="shared" si="5"/>
        <v>7.3734999999999995E-2</v>
      </c>
      <c r="AC33" s="7">
        <f t="shared" si="6"/>
        <v>2</v>
      </c>
      <c r="AD33" s="7">
        <f t="shared" si="7"/>
        <v>0.746193</v>
      </c>
      <c r="AE33" s="22">
        <f t="shared" si="8"/>
        <v>8.992862787952112E-2</v>
      </c>
      <c r="AF33" s="7">
        <f t="shared" si="9"/>
        <v>1.1149070000000001</v>
      </c>
      <c r="AG33" s="21">
        <f t="shared" si="10"/>
        <v>4</v>
      </c>
      <c r="AH33" s="8">
        <f t="shared" si="11"/>
        <v>5.8375439999999994</v>
      </c>
      <c r="AI33" s="22">
        <f t="shared" si="12"/>
        <v>0.19098905293047902</v>
      </c>
      <c r="AJ33" s="7">
        <v>3.1145849999999964</v>
      </c>
      <c r="AK33" s="58">
        <v>619</v>
      </c>
      <c r="AL33" s="48">
        <v>13.174295000000011</v>
      </c>
      <c r="AM33" s="16">
        <f t="shared" si="13"/>
        <v>0.19120927896822834</v>
      </c>
      <c r="AN33" s="61">
        <v>3.6235480000000031</v>
      </c>
      <c r="AO33" s="58">
        <v>648</v>
      </c>
      <c r="AP33" s="48">
        <v>25.366354999999992</v>
      </c>
      <c r="AQ33" s="16">
        <f t="shared" si="14"/>
        <v>0.14284858821852822</v>
      </c>
      <c r="AR33" s="11">
        <v>0.33202599999999999</v>
      </c>
      <c r="AS33" s="58">
        <v>2</v>
      </c>
      <c r="AT33" s="48">
        <v>4.4398680000000006</v>
      </c>
      <c r="AU33" s="22">
        <f t="shared" si="15"/>
        <v>6.9579500299042682E-2</v>
      </c>
      <c r="AV33" s="48">
        <v>0.89192700000000003</v>
      </c>
      <c r="AW33" s="58">
        <v>4</v>
      </c>
      <c r="AX33" s="48">
        <v>6.6742189999999972</v>
      </c>
      <c r="AY33" s="22">
        <f t="shared" si="16"/>
        <v>0.13363765857847942</v>
      </c>
      <c r="AZ33" s="7">
        <v>0.23137199999999999</v>
      </c>
      <c r="BA33" s="58">
        <v>4</v>
      </c>
      <c r="BB33" s="48">
        <v>21.783172000000004</v>
      </c>
      <c r="BC33" s="16">
        <f t="shared" si="41"/>
        <v>1.0509961051203238E-2</v>
      </c>
      <c r="BD33" s="61">
        <v>2.1778420000000001</v>
      </c>
      <c r="BE33" s="58">
        <v>2</v>
      </c>
      <c r="BF33" s="48">
        <v>15.600198999999998</v>
      </c>
      <c r="BG33" s="16">
        <f t="shared" si="17"/>
        <v>0.13960347557104882</v>
      </c>
      <c r="BH33" s="11">
        <f t="shared" si="18"/>
        <v>0.56339799999999995</v>
      </c>
      <c r="BI33" s="7">
        <f t="shared" si="19"/>
        <v>6</v>
      </c>
      <c r="BJ33" s="7">
        <f t="shared" si="20"/>
        <v>26.223040000000005</v>
      </c>
      <c r="BK33" s="22">
        <f t="shared" si="21"/>
        <v>2.1032957050877755E-2</v>
      </c>
      <c r="BL33" s="7">
        <f t="shared" si="22"/>
        <v>3.069769</v>
      </c>
      <c r="BM33" s="21">
        <f t="shared" si="23"/>
        <v>6</v>
      </c>
      <c r="BN33" s="8">
        <f t="shared" si="24"/>
        <v>22.274417999999997</v>
      </c>
      <c r="BO33" s="22">
        <f t="shared" si="25"/>
        <v>0.13781590163208754</v>
      </c>
      <c r="BP33" s="7">
        <v>1.4987300000000008</v>
      </c>
      <c r="BQ33" s="58">
        <v>328</v>
      </c>
      <c r="BR33" s="48">
        <v>18.438355999999985</v>
      </c>
      <c r="BS33" s="16">
        <f t="shared" si="26"/>
        <v>7.5172971616815104E-2</v>
      </c>
      <c r="BT33" s="61">
        <v>1.6727199999999995</v>
      </c>
      <c r="BU33" s="58">
        <v>372</v>
      </c>
      <c r="BV33" s="48">
        <v>21.493677000000048</v>
      </c>
      <c r="BW33" s="16">
        <f t="shared" si="27"/>
        <v>7.7823817674379112E-2</v>
      </c>
      <c r="BX33" s="11">
        <v>8.5729E-2</v>
      </c>
      <c r="BY33" s="58">
        <v>1</v>
      </c>
      <c r="BZ33" s="48">
        <v>10.249379999999999</v>
      </c>
      <c r="CA33" s="22">
        <f t="shared" si="28"/>
        <v>8.2949294487363427E-3</v>
      </c>
      <c r="CB33" s="48">
        <v>2.232E-3</v>
      </c>
      <c r="CC33" s="58">
        <v>1</v>
      </c>
      <c r="CD33" s="48">
        <v>10.900910999999999</v>
      </c>
      <c r="CE33" s="22">
        <f t="shared" si="29"/>
        <v>2.0475352931511874E-4</v>
      </c>
      <c r="CF33" s="7">
        <v>4.460408000000001</v>
      </c>
      <c r="CG33" s="58">
        <v>26</v>
      </c>
      <c r="CH33" s="48">
        <v>13.021203999999996</v>
      </c>
      <c r="CI33" s="16">
        <f t="shared" si="40"/>
        <v>0.25514855266207725</v>
      </c>
      <c r="CJ33" s="61">
        <v>1.9810000000000001E-3</v>
      </c>
      <c r="CK33" s="58">
        <v>1</v>
      </c>
      <c r="CL33" s="48">
        <v>2.1778440000000003</v>
      </c>
      <c r="CM33" s="16">
        <f t="shared" si="30"/>
        <v>9.0961519741542549E-4</v>
      </c>
      <c r="CN33" s="11">
        <f t="shared" si="31"/>
        <v>4.5461370000000008</v>
      </c>
      <c r="CO33" s="21">
        <f t="shared" si="32"/>
        <v>27</v>
      </c>
      <c r="CP33" s="7">
        <f t="shared" si="33"/>
        <v>23.270583999999992</v>
      </c>
      <c r="CQ33" s="22">
        <f t="shared" si="34"/>
        <v>0.16343180779646896</v>
      </c>
      <c r="CR33" s="7">
        <f t="shared" si="35"/>
        <v>4.2129999999999997E-3</v>
      </c>
      <c r="CS33" s="21">
        <f t="shared" si="36"/>
        <v>2</v>
      </c>
      <c r="CT33" s="8">
        <f t="shared" si="37"/>
        <v>13.078754999999999</v>
      </c>
      <c r="CU33" s="22">
        <f t="shared" si="38"/>
        <v>3.2212546224774451E-4</v>
      </c>
      <c r="CV33" s="1"/>
    </row>
    <row r="34" spans="2:100" ht="14.45" x14ac:dyDescent="0.3">
      <c r="B34" s="10">
        <v>2013</v>
      </c>
      <c r="C34" s="1" t="s">
        <v>13</v>
      </c>
      <c r="D34" s="61">
        <v>0.31436700000000001</v>
      </c>
      <c r="E34" s="58">
        <v>62</v>
      </c>
      <c r="F34" s="48">
        <v>6.1489069999999932</v>
      </c>
      <c r="G34" s="64">
        <f t="shared" si="0"/>
        <v>4.8638971518150144E-2</v>
      </c>
      <c r="H34" s="61">
        <v>0.11993100000000001</v>
      </c>
      <c r="I34" s="58">
        <v>25</v>
      </c>
      <c r="J34" s="48">
        <v>4.0291569999999979</v>
      </c>
      <c r="K34" s="64">
        <f t="shared" si="1"/>
        <v>2.9765779789668181E-2</v>
      </c>
      <c r="L34" s="61">
        <v>1.0185999999999999</v>
      </c>
      <c r="M34" s="58">
        <v>4</v>
      </c>
      <c r="N34" s="48">
        <v>5.8153999999999997E-2</v>
      </c>
      <c r="O34" s="69">
        <f t="shared" si="2"/>
        <v>0.94599137778916997</v>
      </c>
      <c r="P34" s="48"/>
      <c r="Q34" s="55"/>
      <c r="R34" s="48">
        <v>0.53405199999999997</v>
      </c>
      <c r="S34" s="22">
        <f t="shared" si="3"/>
        <v>0</v>
      </c>
      <c r="T34" s="55"/>
      <c r="U34" s="55"/>
      <c r="V34" s="48">
        <v>5.2261259999999989</v>
      </c>
      <c r="W34" s="64">
        <f t="shared" si="39"/>
        <v>0</v>
      </c>
      <c r="X34" s="61">
        <v>0.513961</v>
      </c>
      <c r="Y34" s="58">
        <v>1</v>
      </c>
      <c r="Z34" s="48">
        <v>0.88446599999999997</v>
      </c>
      <c r="AA34" s="16">
        <f t="shared" si="4"/>
        <v>0.58109752099006629</v>
      </c>
      <c r="AB34" s="61">
        <f t="shared" ref="AB34:AB37" si="42">L34+T34</f>
        <v>1.0185999999999999</v>
      </c>
      <c r="AC34" s="55">
        <f t="shared" ref="AC34:AC37" si="43">M34+U34</f>
        <v>4</v>
      </c>
      <c r="AD34" s="48">
        <f t="shared" ref="AD34:AD37" si="44">N34+V34</f>
        <v>5.284279999999999</v>
      </c>
      <c r="AE34" s="69">
        <f t="shared" ref="AE34:AE37" si="45">AB34/(AB34+AD34)</f>
        <v>0.1616086614373112</v>
      </c>
      <c r="AF34" s="48">
        <f t="shared" ref="AF34:AF37" si="46">P34+X34</f>
        <v>0.513961</v>
      </c>
      <c r="AG34" s="55">
        <f t="shared" ref="AG34:AG35" si="47">Q34+Y34</f>
        <v>1</v>
      </c>
      <c r="AH34" s="48">
        <f t="shared" si="11"/>
        <v>1.4185179999999999</v>
      </c>
      <c r="AI34" s="69">
        <f t="shared" si="12"/>
        <v>0.36232250842076025</v>
      </c>
      <c r="AJ34" s="48">
        <v>1.8324820000000006</v>
      </c>
      <c r="AK34" s="58">
        <v>334</v>
      </c>
      <c r="AL34" s="48">
        <v>19.987929000000005</v>
      </c>
      <c r="AM34" s="64">
        <f t="shared" si="13"/>
        <v>8.3980178008562723E-2</v>
      </c>
      <c r="AN34" s="61">
        <v>2.1917129999999996</v>
      </c>
      <c r="AO34" s="58">
        <v>404</v>
      </c>
      <c r="AP34" s="48">
        <v>21.617605000000015</v>
      </c>
      <c r="AQ34" s="64">
        <f t="shared" si="14"/>
        <v>0.10138556051884555</v>
      </c>
      <c r="AR34" s="61">
        <v>0.70686000000000004</v>
      </c>
      <c r="AS34" s="58">
        <v>5</v>
      </c>
      <c r="AT34" s="48">
        <v>3.1913850000000004</v>
      </c>
      <c r="AU34" s="69">
        <f t="shared" si="15"/>
        <v>0.18132775133425427</v>
      </c>
      <c r="AV34" s="48">
        <v>2.5544000000000001E-2</v>
      </c>
      <c r="AW34" s="58">
        <v>1</v>
      </c>
      <c r="AX34" s="48">
        <v>11.311868999999996</v>
      </c>
      <c r="AY34" s="69">
        <f t="shared" si="16"/>
        <v>2.2581591070405791E-3</v>
      </c>
      <c r="AZ34" s="48">
        <v>6.3228999999999994E-2</v>
      </c>
      <c r="BA34" s="58">
        <v>1</v>
      </c>
      <c r="BB34" s="48">
        <v>20.15774</v>
      </c>
      <c r="BC34" s="64">
        <f t="shared" si="41"/>
        <v>3.1269025732644164E-3</v>
      </c>
      <c r="BD34" s="61">
        <v>0.10498399999999999</v>
      </c>
      <c r="BE34" s="58">
        <v>3</v>
      </c>
      <c r="BF34" s="48">
        <v>7.5426910000000005</v>
      </c>
      <c r="BG34" s="64">
        <f t="shared" si="17"/>
        <v>1.3918639912466252E-2</v>
      </c>
      <c r="BH34" s="61">
        <f t="shared" ref="BH34:BH37" si="48">AR34+AZ34</f>
        <v>0.77008900000000002</v>
      </c>
      <c r="BI34" s="55">
        <f t="shared" ref="BI34:BI37" si="49">AS34+BA34</f>
        <v>6</v>
      </c>
      <c r="BJ34" s="48">
        <f t="shared" ref="BJ34:BJ37" si="50">AT34+BB34</f>
        <v>23.349125000000001</v>
      </c>
      <c r="BK34" s="69">
        <f t="shared" ref="BK34:BK37" si="51">BH34/(BH34+BJ34)</f>
        <v>3.1928445097754846E-2</v>
      </c>
      <c r="BL34" s="48">
        <f t="shared" ref="BL34:BL37" si="52">AV34+BD34</f>
        <v>0.13052800000000001</v>
      </c>
      <c r="BM34" s="59">
        <f t="shared" ref="BM34:BM37" si="53">AW34+BE34</f>
        <v>4</v>
      </c>
      <c r="BN34" s="48">
        <f t="shared" ref="BN34:BN37" si="54">AX34+BF34</f>
        <v>18.854559999999996</v>
      </c>
      <c r="BO34" s="69">
        <f t="shared" ref="BO34:BO37" si="55">BL34/BN34</f>
        <v>6.9228876197588293E-3</v>
      </c>
      <c r="BP34" s="48">
        <v>2.2109760000000049</v>
      </c>
      <c r="BQ34" s="58">
        <v>576</v>
      </c>
      <c r="BR34" s="48">
        <v>17.827741000000085</v>
      </c>
      <c r="BS34" s="16">
        <f t="shared" si="26"/>
        <v>0.11033520758838976</v>
      </c>
      <c r="BT34" s="61">
        <v>0.14811300000000002</v>
      </c>
      <c r="BU34" s="58">
        <v>39</v>
      </c>
      <c r="BV34" s="48">
        <v>24.154566000000042</v>
      </c>
      <c r="BW34" s="16">
        <f t="shared" si="27"/>
        <v>6.1318841332110774E-3</v>
      </c>
      <c r="BX34" s="61">
        <v>6.7920999999999995E-2</v>
      </c>
      <c r="BY34" s="58">
        <v>3</v>
      </c>
      <c r="BZ34" s="48">
        <v>9.736320000000001</v>
      </c>
      <c r="CA34" s="69">
        <f t="shared" si="28"/>
        <v>6.927716281148126E-3</v>
      </c>
      <c r="CB34" s="48">
        <v>2.5937000000000002E-2</v>
      </c>
      <c r="CC34" s="58">
        <v>2</v>
      </c>
      <c r="CD34" s="48">
        <v>8.6297900000000034</v>
      </c>
      <c r="CE34" s="69">
        <f t="shared" si="29"/>
        <v>3.0055192536550704E-3</v>
      </c>
      <c r="CF34" s="48">
        <v>1.744032</v>
      </c>
      <c r="CG34" s="58">
        <v>14</v>
      </c>
      <c r="CH34" s="48">
        <v>12.671012999999999</v>
      </c>
      <c r="CI34" s="64">
        <f t="shared" si="40"/>
        <v>0.12098692720001915</v>
      </c>
      <c r="CJ34" s="61"/>
      <c r="CK34" s="55"/>
      <c r="CL34" s="48">
        <v>7.2327270000000023</v>
      </c>
      <c r="CM34" s="64">
        <f t="shared" si="30"/>
        <v>0</v>
      </c>
      <c r="CN34" s="61">
        <f t="shared" ref="CN34:CN37" si="56">BX34+CF34</f>
        <v>1.8119529999999999</v>
      </c>
      <c r="CO34" s="59">
        <f t="shared" ref="CO34:CO37" si="57">BY34+CG34</f>
        <v>17</v>
      </c>
      <c r="CP34" s="48">
        <f t="shared" ref="CP34:CP37" si="58">BZ34+CH34</f>
        <v>22.407333000000001</v>
      </c>
      <c r="CQ34" s="69">
        <f t="shared" ref="CQ34:CQ37" si="59">CN34/(CN34+CP34)</f>
        <v>7.4814468106120052E-2</v>
      </c>
      <c r="CR34" s="48">
        <f t="shared" ref="CR34:CR37" si="60">CB34+CJ34</f>
        <v>2.5937000000000002E-2</v>
      </c>
      <c r="CS34" s="59">
        <f t="shared" ref="CS34:CS35" si="61">CC34+CK34</f>
        <v>2</v>
      </c>
      <c r="CT34" s="48">
        <f t="shared" ref="CT34:CT37" si="62">CD34+CL34</f>
        <v>15.862517000000006</v>
      </c>
      <c r="CU34" s="22">
        <f t="shared" ref="CU34:CU37" si="63">CR34/CT34</f>
        <v>1.6351125108329272E-3</v>
      </c>
    </row>
    <row r="35" spans="2:100" ht="14.45" x14ac:dyDescent="0.3">
      <c r="B35" s="10">
        <v>2013</v>
      </c>
      <c r="C35" s="1" t="s">
        <v>14</v>
      </c>
      <c r="D35" s="61">
        <v>0.28606099999999984</v>
      </c>
      <c r="E35" s="58">
        <v>52</v>
      </c>
      <c r="F35" s="48">
        <v>5.9804050000000029</v>
      </c>
      <c r="G35" s="64">
        <f t="shared" si="0"/>
        <v>4.5649493669956832E-2</v>
      </c>
      <c r="H35" s="61">
        <v>9.2880000000000011E-3</v>
      </c>
      <c r="I35" s="58">
        <v>1</v>
      </c>
      <c r="J35" s="48">
        <v>0.44079200000000007</v>
      </c>
      <c r="K35" s="64">
        <f t="shared" si="1"/>
        <v>2.1071162816022067E-2</v>
      </c>
      <c r="L35" s="61">
        <v>0.63119500000000006</v>
      </c>
      <c r="M35" s="58">
        <v>2</v>
      </c>
      <c r="N35" s="48">
        <v>0.44641500000000001</v>
      </c>
      <c r="O35" s="69">
        <f t="shared" si="2"/>
        <v>0.58573602694852511</v>
      </c>
      <c r="P35" s="48">
        <v>2.8580000000000003E-3</v>
      </c>
      <c r="Q35" s="58">
        <v>1</v>
      </c>
      <c r="R35" s="48">
        <v>1.3168000000000002</v>
      </c>
      <c r="S35" s="22">
        <f t="shared" si="3"/>
        <v>2.1704131227217498E-3</v>
      </c>
      <c r="T35" s="48">
        <v>2.1182120000000002</v>
      </c>
      <c r="U35" s="58">
        <v>15</v>
      </c>
      <c r="V35" s="48">
        <v>2.9173519999999997</v>
      </c>
      <c r="W35" s="64">
        <f t="shared" si="39"/>
        <v>0.42065039785017133</v>
      </c>
      <c r="X35" s="61">
        <v>0.215804</v>
      </c>
      <c r="Y35" s="58">
        <v>1</v>
      </c>
      <c r="Z35" s="48">
        <v>1.9482409999999999</v>
      </c>
      <c r="AA35" s="16">
        <f t="shared" si="4"/>
        <v>0.11076863693968046</v>
      </c>
      <c r="AB35" s="61">
        <f t="shared" si="42"/>
        <v>2.7494070000000002</v>
      </c>
      <c r="AC35" s="55">
        <f t="shared" si="43"/>
        <v>17</v>
      </c>
      <c r="AD35" s="48">
        <f t="shared" si="44"/>
        <v>3.3637669999999997</v>
      </c>
      <c r="AE35" s="69">
        <f t="shared" si="45"/>
        <v>0.4497511440047347</v>
      </c>
      <c r="AF35" s="48">
        <f t="shared" si="46"/>
        <v>0.218662</v>
      </c>
      <c r="AG35" s="55">
        <f t="shared" si="47"/>
        <v>2</v>
      </c>
      <c r="AH35" s="48">
        <f t="shared" si="11"/>
        <v>3.2650410000000001</v>
      </c>
      <c r="AI35" s="69">
        <f t="shared" si="12"/>
        <v>6.6970675100251412E-2</v>
      </c>
      <c r="AJ35" s="48">
        <v>2.4831530000000002</v>
      </c>
      <c r="AK35" s="58">
        <v>460</v>
      </c>
      <c r="AL35" s="48">
        <v>19.997896000000004</v>
      </c>
      <c r="AM35" s="64">
        <f t="shared" si="13"/>
        <v>0.11045538844739849</v>
      </c>
      <c r="AN35" s="61">
        <v>0.86270100000000038</v>
      </c>
      <c r="AO35" s="58">
        <v>166</v>
      </c>
      <c r="AP35" s="48">
        <v>31.975084000000042</v>
      </c>
      <c r="AQ35" s="64">
        <f t="shared" si="14"/>
        <v>2.6980413874753206E-2</v>
      </c>
      <c r="AR35" s="61">
        <v>0.89287500000000009</v>
      </c>
      <c r="AS35" s="58">
        <v>13</v>
      </c>
      <c r="AT35" s="48">
        <v>2.7845760000000004</v>
      </c>
      <c r="AU35" s="69">
        <f t="shared" si="15"/>
        <v>0.24279725277100905</v>
      </c>
      <c r="AV35" s="48">
        <v>4.3949999999999996E-3</v>
      </c>
      <c r="AW35" s="58">
        <v>1</v>
      </c>
      <c r="AX35" s="48">
        <v>6.3761740000000016</v>
      </c>
      <c r="AY35" s="69">
        <f t="shared" si="16"/>
        <v>6.8928482817438776E-4</v>
      </c>
      <c r="AZ35" s="48">
        <v>3.2427770000000016</v>
      </c>
      <c r="BA35" s="58">
        <v>20</v>
      </c>
      <c r="BB35" s="48">
        <v>2.1716389999999999</v>
      </c>
      <c r="BC35" s="64">
        <f t="shared" si="41"/>
        <v>0.5989153770231177</v>
      </c>
      <c r="BD35" s="61">
        <v>0.82419500000000001</v>
      </c>
      <c r="BE35" s="58">
        <v>2</v>
      </c>
      <c r="BF35" s="48">
        <v>3.5357229999999991</v>
      </c>
      <c r="BG35" s="64">
        <f t="shared" si="17"/>
        <v>0.23310508204404029</v>
      </c>
      <c r="BH35" s="61">
        <f t="shared" si="48"/>
        <v>4.1356520000000021</v>
      </c>
      <c r="BI35" s="55">
        <f t="shared" si="49"/>
        <v>33</v>
      </c>
      <c r="BJ35" s="48">
        <f t="shared" si="50"/>
        <v>4.9562150000000003</v>
      </c>
      <c r="BK35" s="69">
        <f t="shared" si="51"/>
        <v>0.45487378994875322</v>
      </c>
      <c r="BL35" s="48">
        <f t="shared" si="52"/>
        <v>0.82859000000000005</v>
      </c>
      <c r="BM35" s="59">
        <f t="shared" si="53"/>
        <v>3</v>
      </c>
      <c r="BN35" s="48">
        <f t="shared" si="54"/>
        <v>9.9118969999999997</v>
      </c>
      <c r="BO35" s="69">
        <f t="shared" si="55"/>
        <v>8.3595501446393161E-2</v>
      </c>
      <c r="BP35" s="48">
        <v>1.3687140000000015</v>
      </c>
      <c r="BQ35" s="58">
        <v>320</v>
      </c>
      <c r="BR35" s="48">
        <v>20.526895000000039</v>
      </c>
      <c r="BS35" s="16">
        <f t="shared" si="26"/>
        <v>6.2510889740495415E-2</v>
      </c>
      <c r="BT35" s="61">
        <v>2.0171999999999999E-2</v>
      </c>
      <c r="BU35" s="58">
        <v>5</v>
      </c>
      <c r="BV35" s="48">
        <v>7.4983529999999954</v>
      </c>
      <c r="BW35" s="16">
        <f t="shared" si="27"/>
        <v>2.6901907658921915E-3</v>
      </c>
      <c r="BX35" s="61">
        <v>0.30010399999999998</v>
      </c>
      <c r="BY35" s="58">
        <v>6</v>
      </c>
      <c r="BZ35" s="48">
        <v>11.535665000000005</v>
      </c>
      <c r="CA35" s="69">
        <f t="shared" si="28"/>
        <v>2.5355682423338938E-2</v>
      </c>
      <c r="CB35" s="48"/>
      <c r="CC35" s="55"/>
      <c r="CD35" s="48">
        <v>17.780414999999994</v>
      </c>
      <c r="CE35" s="69">
        <f t="shared" si="29"/>
        <v>0</v>
      </c>
      <c r="CF35" s="48">
        <v>1.4346789999999998</v>
      </c>
      <c r="CG35" s="58">
        <v>11</v>
      </c>
      <c r="CH35" s="48">
        <v>10.041141</v>
      </c>
      <c r="CI35" s="64">
        <f t="shared" si="40"/>
        <v>0.12501755865811767</v>
      </c>
      <c r="CJ35" s="61">
        <v>0.54580499999999998</v>
      </c>
      <c r="CK35" s="58">
        <v>7</v>
      </c>
      <c r="CL35" s="48">
        <v>30.183131000000007</v>
      </c>
      <c r="CM35" s="64">
        <f t="shared" si="30"/>
        <v>1.8083114041416045E-2</v>
      </c>
      <c r="CN35" s="61">
        <f t="shared" si="56"/>
        <v>1.7347829999999997</v>
      </c>
      <c r="CO35" s="59">
        <f t="shared" si="57"/>
        <v>17</v>
      </c>
      <c r="CP35" s="48">
        <f t="shared" si="58"/>
        <v>21.576806000000005</v>
      </c>
      <c r="CQ35" s="69">
        <f t="shared" si="59"/>
        <v>7.4417192238589974E-2</v>
      </c>
      <c r="CR35" s="48">
        <f t="shared" si="60"/>
        <v>0.54580499999999998</v>
      </c>
      <c r="CS35" s="59">
        <f t="shared" si="61"/>
        <v>7</v>
      </c>
      <c r="CT35" s="48">
        <f t="shared" si="62"/>
        <v>47.963546000000001</v>
      </c>
      <c r="CU35" s="22">
        <f t="shared" si="63"/>
        <v>1.1379579816721641E-2</v>
      </c>
    </row>
    <row r="36" spans="2:100" ht="14.45" x14ac:dyDescent="0.3">
      <c r="B36" s="10">
        <v>2013</v>
      </c>
      <c r="C36" s="1" t="s">
        <v>15</v>
      </c>
      <c r="D36" s="61">
        <v>0.2978039999999999</v>
      </c>
      <c r="E36" s="58">
        <v>44</v>
      </c>
      <c r="F36" s="48">
        <v>2.4028259999999984</v>
      </c>
      <c r="G36" s="64">
        <f t="shared" si="0"/>
        <v>0.11027204763333004</v>
      </c>
      <c r="H36" s="61"/>
      <c r="I36" s="55"/>
      <c r="J36" s="48">
        <v>0.33543099999999992</v>
      </c>
      <c r="K36" s="64">
        <f t="shared" si="1"/>
        <v>0</v>
      </c>
      <c r="L36" s="61"/>
      <c r="M36" s="55"/>
      <c r="N36" s="48">
        <v>0.16086300000000001</v>
      </c>
      <c r="O36" s="69">
        <f t="shared" si="2"/>
        <v>0</v>
      </c>
      <c r="P36" s="48"/>
      <c r="Q36" s="55"/>
      <c r="R36" s="48">
        <v>1.3786480000000001</v>
      </c>
      <c r="S36" s="22">
        <f t="shared" si="3"/>
        <v>0</v>
      </c>
      <c r="T36" s="48">
        <v>0.77396900000000002</v>
      </c>
      <c r="U36" s="58">
        <v>5</v>
      </c>
      <c r="V36" s="48">
        <v>3.0102340000000001</v>
      </c>
      <c r="W36" s="64">
        <f t="shared" si="39"/>
        <v>0.20452628994797584</v>
      </c>
      <c r="X36" s="61"/>
      <c r="Y36" s="55"/>
      <c r="Z36" s="48">
        <v>1.822657</v>
      </c>
      <c r="AA36" s="16">
        <f t="shared" si="4"/>
        <v>0</v>
      </c>
      <c r="AB36" s="61">
        <f t="shared" si="42"/>
        <v>0.77396900000000002</v>
      </c>
      <c r="AC36" s="55">
        <f t="shared" si="43"/>
        <v>5</v>
      </c>
      <c r="AD36" s="48">
        <f t="shared" si="44"/>
        <v>3.1710970000000001</v>
      </c>
      <c r="AE36" s="69">
        <f t="shared" si="45"/>
        <v>0.1961865783741007</v>
      </c>
      <c r="AF36" s="48">
        <f t="shared" si="46"/>
        <v>0</v>
      </c>
      <c r="AG36" s="55"/>
      <c r="AH36" s="48">
        <f t="shared" si="11"/>
        <v>3.2013050000000001</v>
      </c>
      <c r="AI36" s="69">
        <f t="shared" si="12"/>
        <v>0</v>
      </c>
      <c r="AJ36" s="48">
        <v>4.4515089999999971</v>
      </c>
      <c r="AK36" s="58">
        <v>602</v>
      </c>
      <c r="AL36" s="48">
        <v>24.790056999999944</v>
      </c>
      <c r="AM36" s="64">
        <f t="shared" si="13"/>
        <v>0.15223223680975245</v>
      </c>
      <c r="AN36" s="61">
        <v>1.6797699999999995</v>
      </c>
      <c r="AO36" s="58">
        <v>78</v>
      </c>
      <c r="AP36" s="48">
        <v>31.845908999999981</v>
      </c>
      <c r="AQ36" s="64">
        <f t="shared" si="14"/>
        <v>5.2746806505036506E-2</v>
      </c>
      <c r="AR36" s="61">
        <v>0.135384</v>
      </c>
      <c r="AS36" s="58">
        <v>10</v>
      </c>
      <c r="AT36" s="48">
        <v>5.1476179999999996</v>
      </c>
      <c r="AU36" s="69">
        <f t="shared" si="15"/>
        <v>2.5626338964096551E-2</v>
      </c>
      <c r="AV36" s="48"/>
      <c r="AW36" s="55"/>
      <c r="AX36" s="48">
        <v>6.493671</v>
      </c>
      <c r="AY36" s="69">
        <f t="shared" si="16"/>
        <v>0</v>
      </c>
      <c r="AZ36" s="48">
        <v>2.1778420000000001</v>
      </c>
      <c r="BA36" s="58">
        <v>2</v>
      </c>
      <c r="BB36" s="48">
        <v>10.807608999999998</v>
      </c>
      <c r="BC36" s="64">
        <f t="shared" si="41"/>
        <v>0.16771400546657952</v>
      </c>
      <c r="BD36" s="61"/>
      <c r="BE36" s="55"/>
      <c r="BF36" s="48">
        <v>3.8168329999999995</v>
      </c>
      <c r="BG36" s="64">
        <f t="shared" si="17"/>
        <v>0</v>
      </c>
      <c r="BH36" s="61">
        <f t="shared" si="48"/>
        <v>2.3132260000000002</v>
      </c>
      <c r="BI36" s="55">
        <f t="shared" si="49"/>
        <v>12</v>
      </c>
      <c r="BJ36" s="48">
        <f t="shared" si="50"/>
        <v>15.955226999999997</v>
      </c>
      <c r="BK36" s="69">
        <f t="shared" si="51"/>
        <v>0.12662407703597017</v>
      </c>
      <c r="BL36" s="48">
        <f t="shared" si="52"/>
        <v>0</v>
      </c>
      <c r="BM36" s="59"/>
      <c r="BN36" s="48">
        <f t="shared" si="54"/>
        <v>10.310504</v>
      </c>
      <c r="BO36" s="69">
        <f t="shared" si="55"/>
        <v>0</v>
      </c>
      <c r="BP36" s="48">
        <v>1.3182050000000005</v>
      </c>
      <c r="BQ36" s="58">
        <v>327</v>
      </c>
      <c r="BR36" s="48">
        <v>11.558672999999995</v>
      </c>
      <c r="BS36" s="16">
        <f t="shared" si="26"/>
        <v>0.10236992227463838</v>
      </c>
      <c r="BT36" s="61">
        <v>1.1417E-2</v>
      </c>
      <c r="BU36" s="58">
        <v>2</v>
      </c>
      <c r="BV36" s="48">
        <v>1.8891000000000002E-2</v>
      </c>
      <c r="BW36" s="16">
        <f t="shared" si="27"/>
        <v>0.60436186543856862</v>
      </c>
      <c r="BX36" s="61">
        <v>4.6822480000000004</v>
      </c>
      <c r="BY36" s="58">
        <v>22</v>
      </c>
      <c r="BZ36" s="48">
        <v>12.151782999999996</v>
      </c>
      <c r="CA36" s="69">
        <f t="shared" si="28"/>
        <v>0.2781418187955102</v>
      </c>
      <c r="CB36" s="48"/>
      <c r="CC36" s="55"/>
      <c r="CD36" s="48">
        <v>1.8817029999999999</v>
      </c>
      <c r="CE36" s="69">
        <f t="shared" si="29"/>
        <v>0</v>
      </c>
      <c r="CF36" s="48">
        <v>0.60141800000000001</v>
      </c>
      <c r="CG36" s="58">
        <v>6</v>
      </c>
      <c r="CH36" s="48">
        <v>7.0644389999999992</v>
      </c>
      <c r="CI36" s="64">
        <f t="shared" si="40"/>
        <v>7.8454111523343056E-2</v>
      </c>
      <c r="CJ36" s="61"/>
      <c r="CK36" s="55"/>
      <c r="CL36" s="48">
        <v>7.2240210000000022</v>
      </c>
      <c r="CM36" s="64">
        <f t="shared" si="30"/>
        <v>0</v>
      </c>
      <c r="CN36" s="61">
        <f t="shared" si="56"/>
        <v>5.2836660000000002</v>
      </c>
      <c r="CO36" s="59">
        <f t="shared" si="57"/>
        <v>28</v>
      </c>
      <c r="CP36" s="48">
        <f t="shared" si="58"/>
        <v>19.216221999999995</v>
      </c>
      <c r="CQ36" s="69">
        <f t="shared" si="59"/>
        <v>0.21566082261274017</v>
      </c>
      <c r="CR36" s="48">
        <f t="shared" si="60"/>
        <v>0</v>
      </c>
      <c r="CS36" s="59"/>
      <c r="CT36" s="48">
        <f t="shared" si="62"/>
        <v>9.1057240000000021</v>
      </c>
      <c r="CU36" s="22">
        <f t="shared" si="63"/>
        <v>0</v>
      </c>
    </row>
    <row r="37" spans="2:100" thickBot="1" x14ac:dyDescent="0.35">
      <c r="B37" s="10">
        <v>2013</v>
      </c>
      <c r="C37" s="1" t="s">
        <v>16</v>
      </c>
      <c r="D37" s="60">
        <v>0.31057799999999997</v>
      </c>
      <c r="E37" s="49">
        <v>59</v>
      </c>
      <c r="F37" s="57">
        <v>0.86359599999999959</v>
      </c>
      <c r="G37" s="63">
        <f t="shared" si="0"/>
        <v>0.26450764537453569</v>
      </c>
      <c r="H37" s="60">
        <v>1.7604000000000002E-2</v>
      </c>
      <c r="I37" s="49">
        <v>4</v>
      </c>
      <c r="J37" s="57">
        <v>3.8130189999999993</v>
      </c>
      <c r="K37" s="63">
        <f t="shared" si="1"/>
        <v>4.6168141307452188E-3</v>
      </c>
      <c r="L37" s="60">
        <v>4.2546E-2</v>
      </c>
      <c r="M37" s="49">
        <v>3</v>
      </c>
      <c r="N37" s="57">
        <v>1.1035990000000002</v>
      </c>
      <c r="O37" s="70">
        <f t="shared" si="2"/>
        <v>3.7120957644975104E-2</v>
      </c>
      <c r="P37" s="57"/>
      <c r="Q37" s="53"/>
      <c r="R37" s="57">
        <v>3.3529690000000003</v>
      </c>
      <c r="S37" s="24">
        <f t="shared" si="3"/>
        <v>0</v>
      </c>
      <c r="T37" s="57"/>
      <c r="U37" s="53"/>
      <c r="V37" s="57">
        <v>2.0940639999999999</v>
      </c>
      <c r="W37" s="63">
        <f t="shared" si="39"/>
        <v>0</v>
      </c>
      <c r="X37" s="60"/>
      <c r="Y37" s="53"/>
      <c r="Z37" s="57">
        <v>0.64887300000000003</v>
      </c>
      <c r="AA37" s="23">
        <f t="shared" si="4"/>
        <v>0</v>
      </c>
      <c r="AB37" s="60">
        <f t="shared" si="42"/>
        <v>4.2546E-2</v>
      </c>
      <c r="AC37" s="53">
        <f t="shared" si="43"/>
        <v>3</v>
      </c>
      <c r="AD37" s="57">
        <f t="shared" si="44"/>
        <v>3.1976630000000004</v>
      </c>
      <c r="AE37" s="70">
        <f t="shared" si="45"/>
        <v>1.3130634474504575E-2</v>
      </c>
      <c r="AF37" s="57">
        <f t="shared" si="46"/>
        <v>0</v>
      </c>
      <c r="AG37" s="53"/>
      <c r="AH37" s="57">
        <f t="shared" si="11"/>
        <v>4.0018419999999999</v>
      </c>
      <c r="AI37" s="70">
        <f t="shared" si="12"/>
        <v>0</v>
      </c>
      <c r="AJ37" s="57">
        <v>1.8151350000000004</v>
      </c>
      <c r="AK37" s="49">
        <v>320</v>
      </c>
      <c r="AL37" s="57">
        <v>14.166375999999975</v>
      </c>
      <c r="AM37" s="63">
        <f t="shared" si="13"/>
        <v>0.11357718303356944</v>
      </c>
      <c r="AN37" s="60">
        <v>0.274727</v>
      </c>
      <c r="AO37" s="49">
        <v>52</v>
      </c>
      <c r="AP37" s="57">
        <v>36.158885000000062</v>
      </c>
      <c r="AQ37" s="63">
        <f t="shared" si="14"/>
        <v>7.5977729954892007E-3</v>
      </c>
      <c r="AR37" s="60">
        <v>0.90092300000000014</v>
      </c>
      <c r="AS37" s="49">
        <v>7</v>
      </c>
      <c r="AT37" s="57">
        <v>0.52131300000000003</v>
      </c>
      <c r="AU37" s="70">
        <f t="shared" si="15"/>
        <v>0.6334553477763184</v>
      </c>
      <c r="AV37" s="57">
        <v>3.6110000000000001E-3</v>
      </c>
      <c r="AW37" s="49">
        <v>1</v>
      </c>
      <c r="AX37" s="57">
        <v>4.3664940000000012</v>
      </c>
      <c r="AY37" s="70">
        <f t="shared" si="16"/>
        <v>8.269792652869783E-4</v>
      </c>
      <c r="AZ37" s="57">
        <v>0.87685100000000005</v>
      </c>
      <c r="BA37" s="49">
        <v>6</v>
      </c>
      <c r="BB37" s="57">
        <v>6.731298999999999</v>
      </c>
      <c r="BC37" s="63">
        <f t="shared" si="41"/>
        <v>0.11525153946754468</v>
      </c>
      <c r="BD37" s="60"/>
      <c r="BE37" s="53"/>
      <c r="BF37" s="57">
        <v>14.863006000000002</v>
      </c>
      <c r="BG37" s="63">
        <f t="shared" si="17"/>
        <v>0</v>
      </c>
      <c r="BH37" s="60">
        <f t="shared" si="48"/>
        <v>1.7777740000000002</v>
      </c>
      <c r="BI37" s="53">
        <f t="shared" si="49"/>
        <v>13</v>
      </c>
      <c r="BJ37" s="57">
        <f t="shared" si="50"/>
        <v>7.2526119999999992</v>
      </c>
      <c r="BK37" s="70">
        <f t="shared" si="51"/>
        <v>0.19686578181707851</v>
      </c>
      <c r="BL37" s="57">
        <f t="shared" si="52"/>
        <v>3.6110000000000001E-3</v>
      </c>
      <c r="BM37" s="62">
        <f t="shared" si="53"/>
        <v>1</v>
      </c>
      <c r="BN37" s="57">
        <f t="shared" si="54"/>
        <v>19.229500000000002</v>
      </c>
      <c r="BO37" s="70">
        <f t="shared" si="55"/>
        <v>1.8778439376998881E-4</v>
      </c>
      <c r="BP37" s="57">
        <v>0.94931399999999944</v>
      </c>
      <c r="BQ37" s="49">
        <v>225</v>
      </c>
      <c r="BR37" s="57">
        <v>4.0206580000000063</v>
      </c>
      <c r="BS37" s="23">
        <f t="shared" si="26"/>
        <v>0.19100992923098931</v>
      </c>
      <c r="BT37" s="60"/>
      <c r="BU37" s="53"/>
      <c r="BV37" s="57"/>
      <c r="BW37" s="23"/>
      <c r="BX37" s="60"/>
      <c r="BY37" s="53"/>
      <c r="BZ37" s="57">
        <v>7.4477950000000019</v>
      </c>
      <c r="CA37" s="70">
        <f t="shared" si="28"/>
        <v>0</v>
      </c>
      <c r="CB37" s="57"/>
      <c r="CC37" s="53"/>
      <c r="CD37" s="57">
        <v>8.8540000000000008E-2</v>
      </c>
      <c r="CE37" s="70">
        <f t="shared" si="29"/>
        <v>0</v>
      </c>
      <c r="CF37" s="57">
        <v>0.53417099999999995</v>
      </c>
      <c r="CG37" s="49">
        <v>6</v>
      </c>
      <c r="CH37" s="57">
        <v>10.585690999999995</v>
      </c>
      <c r="CI37" s="63">
        <f t="shared" si="40"/>
        <v>4.8037556581187801E-2</v>
      </c>
      <c r="CJ37" s="60"/>
      <c r="CK37" s="53"/>
      <c r="CL37" s="57"/>
      <c r="CM37" s="63"/>
      <c r="CN37" s="61">
        <f t="shared" si="56"/>
        <v>0.53417099999999995</v>
      </c>
      <c r="CO37" s="59">
        <f t="shared" si="57"/>
        <v>6</v>
      </c>
      <c r="CP37" s="48">
        <f t="shared" si="58"/>
        <v>18.033485999999996</v>
      </c>
      <c r="CQ37" s="69">
        <f t="shared" si="59"/>
        <v>2.8768896366407459E-2</v>
      </c>
      <c r="CR37" s="48">
        <f t="shared" si="60"/>
        <v>0</v>
      </c>
      <c r="CS37" s="59"/>
      <c r="CT37" s="48">
        <f t="shared" si="62"/>
        <v>8.8540000000000008E-2</v>
      </c>
      <c r="CU37" s="22">
        <f t="shared" si="63"/>
        <v>0</v>
      </c>
    </row>
    <row r="38" spans="2:100" thickBot="1" x14ac:dyDescent="0.35">
      <c r="B38" s="71"/>
      <c r="C38" s="72" t="s">
        <v>27</v>
      </c>
      <c r="D38" s="25">
        <f>SUM(D10:D37)</f>
        <v>5.184183</v>
      </c>
      <c r="E38" s="68">
        <f t="shared" ref="E38:F38" si="64">SUM(E10:E37)</f>
        <v>1002</v>
      </c>
      <c r="F38" s="13">
        <f t="shared" si="64"/>
        <v>63.671984000000002</v>
      </c>
      <c r="G38" s="23">
        <f t="shared" si="0"/>
        <v>7.5290031755616021E-2</v>
      </c>
      <c r="H38" s="13">
        <f>SUM(H10:H37)</f>
        <v>5.3047660000000008</v>
      </c>
      <c r="I38" s="56">
        <f t="shared" ref="I38:J38" si="65">SUM(I10:I37)</f>
        <v>1029</v>
      </c>
      <c r="J38" s="13">
        <f t="shared" si="65"/>
        <v>76.523957999999993</v>
      </c>
      <c r="K38" s="23">
        <f t="shared" si="1"/>
        <v>6.9321636499774381E-2</v>
      </c>
      <c r="L38" s="12">
        <f>SUM(L10:L37)</f>
        <v>11.551304999999999</v>
      </c>
      <c r="M38" s="68">
        <f t="shared" ref="M38" si="66">SUM(M10:M37)</f>
        <v>70</v>
      </c>
      <c r="N38" s="26">
        <f t="shared" ref="N38" si="67">SUM(N10:N37)</f>
        <v>26.919031999999998</v>
      </c>
      <c r="O38" s="23">
        <f t="shared" ref="O38" si="68">L38/(L38+N38)</f>
        <v>0.3002652407230017</v>
      </c>
      <c r="P38" s="13">
        <f>SUM(P10:P37)</f>
        <v>11.551304999999999</v>
      </c>
      <c r="Q38" s="56">
        <f t="shared" ref="Q38" si="69">SUM(Q10:Q37)</f>
        <v>70</v>
      </c>
      <c r="R38" s="13">
        <f t="shared" ref="R38" si="70">SUM(R10:R37)</f>
        <v>45.408300000000004</v>
      </c>
      <c r="S38" s="23">
        <f t="shared" ref="S38" si="71">P38/R38</f>
        <v>0.25438752386678204</v>
      </c>
      <c r="T38" s="12">
        <f>SUM(T10:T37)</f>
        <v>10.016441</v>
      </c>
      <c r="U38" s="68">
        <f t="shared" ref="U38" si="72">SUM(U10:U37)</f>
        <v>59</v>
      </c>
      <c r="V38" s="26">
        <f t="shared" ref="V38" si="73">SUM(V10:V37)</f>
        <v>35.377546000000002</v>
      </c>
      <c r="W38" s="23">
        <f t="shared" ref="W38" si="74">T38/(T38+V38)</f>
        <v>0.22065567847124773</v>
      </c>
      <c r="X38" s="13">
        <f>SUM(X10:X37)</f>
        <v>10.232244999999999</v>
      </c>
      <c r="Y38" s="56">
        <f t="shared" ref="Y38" si="75">SUM(Y10:Y37)</f>
        <v>60</v>
      </c>
      <c r="Z38" s="13">
        <f t="shared" ref="Z38" si="76">SUM(Z10:Z37)</f>
        <v>56.00608600000001</v>
      </c>
      <c r="AA38" s="23">
        <f t="shared" ref="AA38" si="77">X38/Z38</f>
        <v>0.1826988052691273</v>
      </c>
      <c r="AB38" s="12">
        <f>SUM(AB10:AB37)</f>
        <v>21.567745999999996</v>
      </c>
      <c r="AC38" s="68">
        <f t="shared" ref="AC38" si="78">SUM(AC10:AC37)</f>
        <v>129</v>
      </c>
      <c r="AD38" s="26">
        <f t="shared" ref="AD38" si="79">SUM(AD10:AD37)</f>
        <v>62.296577999999997</v>
      </c>
      <c r="AE38" s="23">
        <f t="shared" ref="AE38" si="80">AB38/(AB38+AD38)</f>
        <v>0.25717426637815621</v>
      </c>
      <c r="AF38" s="13">
        <f>SUM(AF10:AF37)</f>
        <v>21.783549999999998</v>
      </c>
      <c r="AG38" s="56">
        <f t="shared" ref="AG38" si="81">SUM(AG10:AG37)</f>
        <v>130</v>
      </c>
      <c r="AH38" s="13">
        <f t="shared" ref="AH38" si="82">SUM(AH10:AH37)</f>
        <v>101.41438599999999</v>
      </c>
      <c r="AI38" s="23">
        <f t="shared" ref="AI38" si="83">AF38/AH38</f>
        <v>0.21479743514889496</v>
      </c>
      <c r="AJ38" s="12">
        <f>SUM(AJ10:AJ37)</f>
        <v>27.550294999999998</v>
      </c>
      <c r="AK38" s="68">
        <f t="shared" ref="AK38" si="84">SUM(AK10:AK37)</f>
        <v>4887</v>
      </c>
      <c r="AL38" s="13">
        <f t="shared" ref="AL38" si="85">SUM(AL10:AL37)</f>
        <v>214.70990999999995</v>
      </c>
      <c r="AM38" s="23">
        <f t="shared" ref="AM38" si="86">AJ38/(AJ38+AL38)</f>
        <v>0.11372191730787978</v>
      </c>
      <c r="AN38" s="13">
        <f>SUM(AN10:AN37)</f>
        <v>31.534801000000002</v>
      </c>
      <c r="AO38" s="56">
        <f t="shared" ref="AO38" si="87">SUM(AO10:AO37)</f>
        <v>5634</v>
      </c>
      <c r="AP38" s="13">
        <f t="shared" ref="AP38" si="88">SUM(AP10:AP37)</f>
        <v>320.25816500000013</v>
      </c>
      <c r="AQ38" s="23">
        <f t="shared" ref="AQ38" si="89">AN38/AP38</f>
        <v>9.8466813484677243E-2</v>
      </c>
      <c r="AR38" s="12">
        <f>SUM(AR10:AR37)</f>
        <v>68.683849000000023</v>
      </c>
      <c r="AS38" s="68">
        <f t="shared" ref="AS38" si="90">SUM(AS10:AS37)</f>
        <v>340</v>
      </c>
      <c r="AT38" s="26">
        <f t="shared" ref="AT38" si="91">SUM(AT10:AT37)</f>
        <v>130.11378099999999</v>
      </c>
      <c r="AU38" s="23">
        <f t="shared" ref="AU38" si="92">AR38/(AR38+AT38)</f>
        <v>0.34549631703355826</v>
      </c>
      <c r="AV38" s="13">
        <f>SUM(AV10:AV37)</f>
        <v>68.738379999999992</v>
      </c>
      <c r="AW38" s="56">
        <f t="shared" ref="AW38" si="93">SUM(AW10:AW37)</f>
        <v>344</v>
      </c>
      <c r="AX38" s="13">
        <f t="shared" ref="AX38" si="94">SUM(AX10:AX37)</f>
        <v>231.89029699999995</v>
      </c>
      <c r="AY38" s="23">
        <f t="shared" ref="AY38" si="95">AV38/AX38</f>
        <v>0.29642628815987071</v>
      </c>
      <c r="AZ38" s="25">
        <f>SUM(AZ10:AZ37)</f>
        <v>37.714585000000007</v>
      </c>
      <c r="BA38" s="68">
        <f t="shared" ref="BA38" si="96">SUM(BA10:BA37)</f>
        <v>148</v>
      </c>
      <c r="BB38" s="13">
        <f t="shared" ref="BB38" si="97">SUM(BB10:BB37)</f>
        <v>143.95011399999999</v>
      </c>
      <c r="BC38" s="23">
        <f t="shared" ref="BC38" si="98">AZ38/(AZ38+BB38)</f>
        <v>0.20760546879831623</v>
      </c>
      <c r="BD38" s="13">
        <f>SUM(BD10:BD37)</f>
        <v>38.085401000000005</v>
      </c>
      <c r="BE38" s="56">
        <f t="shared" ref="BE38" si="99">SUM(BE10:BE37)</f>
        <v>150</v>
      </c>
      <c r="BF38" s="13">
        <f t="shared" ref="BF38" si="100">SUM(BF10:BF37)</f>
        <v>244.13699600000004</v>
      </c>
      <c r="BG38" s="23">
        <f t="shared" ref="BG38" si="101">BD38/BF38</f>
        <v>0.15600012134170765</v>
      </c>
      <c r="BH38" s="12">
        <f>SUM(BH10:BH37)</f>
        <v>106.39843399999999</v>
      </c>
      <c r="BI38" s="68">
        <f t="shared" ref="BI38" si="102">SUM(BI10:BI37)</f>
        <v>488</v>
      </c>
      <c r="BJ38" s="13">
        <f t="shared" ref="BJ38" si="103">SUM(BJ10:BJ37)</f>
        <v>274.063895</v>
      </c>
      <c r="BK38" s="23">
        <f t="shared" ref="BK38" si="104">BH38/(BH38+BJ38)</f>
        <v>0.27965563444784569</v>
      </c>
      <c r="BL38" s="13">
        <f>SUM(BL10:BL37)</f>
        <v>106.82378100000001</v>
      </c>
      <c r="BM38" s="56">
        <f t="shared" ref="BM38" si="105">SUM(BM10:BM37)</f>
        <v>494</v>
      </c>
      <c r="BN38" s="13">
        <f t="shared" ref="BN38" si="106">SUM(BN10:BN37)</f>
        <v>476.0272930000001</v>
      </c>
      <c r="BO38" s="23">
        <f t="shared" ref="BO38" si="107">BL38/BN38</f>
        <v>0.22440684089094864</v>
      </c>
      <c r="BP38" s="12">
        <f>SUM(BP10:BP37)</f>
        <v>26.233346000000008</v>
      </c>
      <c r="BQ38" s="68">
        <f t="shared" ref="BQ38" si="108">SUM(BQ10:BQ37)</f>
        <v>5314</v>
      </c>
      <c r="BR38" s="13">
        <f t="shared" ref="BR38" si="109">SUM(BR10:BR37)</f>
        <v>254.95523200000017</v>
      </c>
      <c r="BS38" s="23">
        <f t="shared" ref="BS38" si="110">BP38/(BP38+BR38)</f>
        <v>9.3294493633379341E-2</v>
      </c>
      <c r="BT38" s="13">
        <f>SUM(BT10:BT37)</f>
        <v>27.037179999999996</v>
      </c>
      <c r="BU38" s="56">
        <f t="shared" ref="BU38" si="111">SUM(BU10:BU37)</f>
        <v>5486</v>
      </c>
      <c r="BV38" s="13">
        <f t="shared" ref="BV38" si="112">SUM(BV10:BV37)</f>
        <v>287.90556000000009</v>
      </c>
      <c r="BW38" s="23">
        <f t="shared" ref="BW38" si="113">BT38/BV38</f>
        <v>9.3909891840921675E-2</v>
      </c>
      <c r="BX38" s="25">
        <f>SUM(BX10:BX37)</f>
        <v>46.893389999999997</v>
      </c>
      <c r="BY38" s="68">
        <f t="shared" ref="BY38" si="114">SUM(BY10:BY37)</f>
        <v>294</v>
      </c>
      <c r="BZ38" s="13">
        <f t="shared" ref="BZ38" si="115">SUM(BZ10:BZ37)</f>
        <v>205.757284</v>
      </c>
      <c r="CA38" s="23">
        <f t="shared" ref="CA38" si="116">BX38/(BX38+BZ38)</f>
        <v>0.18560563982504952</v>
      </c>
      <c r="CB38" s="13">
        <f>SUM(CB10:CB37)</f>
        <v>47.614984999999997</v>
      </c>
      <c r="CC38" s="56">
        <f t="shared" ref="CC38" si="117">SUM(CC10:CC37)</f>
        <v>309</v>
      </c>
      <c r="CD38" s="13">
        <f t="shared" ref="CD38" si="118">SUM(CD10:CD37)</f>
        <v>280.75687000000005</v>
      </c>
      <c r="CE38" s="23">
        <f t="shared" ref="CE38" si="119">CB38/CD38</f>
        <v>0.16959508417371938</v>
      </c>
      <c r="CF38" s="25">
        <f>SUM(CF10:CF37)</f>
        <v>41.392139999999998</v>
      </c>
      <c r="CG38" s="56">
        <f t="shared" ref="CG38" si="120">SUM(CG10:CG37)</f>
        <v>242</v>
      </c>
      <c r="CH38" s="26">
        <f t="shared" ref="CH38" si="121">SUM(CH10:CH37)</f>
        <v>184.04993399999995</v>
      </c>
      <c r="CI38" s="23">
        <f t="shared" ref="CI38" si="122">CF38/(CF38+CH38)</f>
        <v>0.18360432578348268</v>
      </c>
      <c r="CJ38" s="13">
        <f>SUM(CJ10:CJ37)</f>
        <v>41.548480000000005</v>
      </c>
      <c r="CK38" s="56">
        <f t="shared" ref="CK38" si="123">SUM(CK10:CK37)</f>
        <v>244</v>
      </c>
      <c r="CL38" s="13">
        <f t="shared" ref="CL38" si="124">SUM(CL10:CL37)</f>
        <v>323.535978</v>
      </c>
      <c r="CM38" s="23">
        <f t="shared" ref="CM38" si="125">CJ38/CL38</f>
        <v>0.12841996818047854</v>
      </c>
      <c r="CN38" s="25">
        <f>SUM(CN10:CN37)</f>
        <v>88.285529999999994</v>
      </c>
      <c r="CO38" s="68">
        <f t="shared" ref="CO38" si="126">SUM(CO10:CO37)</f>
        <v>536</v>
      </c>
      <c r="CP38" s="26">
        <f t="shared" ref="CP38" si="127">SUM(CP10:CP37)</f>
        <v>389.80721799999998</v>
      </c>
      <c r="CQ38" s="27">
        <f t="shared" ref="CQ38" si="128">CN38/(CN38+CP38)</f>
        <v>0.18466193091052702</v>
      </c>
      <c r="CR38" s="26">
        <f>SUM(CR10:CR37)</f>
        <v>89.163465000000016</v>
      </c>
      <c r="CS38" s="68">
        <f t="shared" ref="CS38" si="129">SUM(CS10:CS37)</f>
        <v>553</v>
      </c>
      <c r="CT38" s="26">
        <f t="shared" ref="CT38" si="130">SUM(CT10:CT37)</f>
        <v>604.29284799999994</v>
      </c>
      <c r="CU38" s="28">
        <f t="shared" ref="CU38" si="131">CR38/CT38</f>
        <v>0.14755009147485398</v>
      </c>
      <c r="CV38" s="1"/>
    </row>
    <row r="39" spans="2:100" ht="14.45" x14ac:dyDescent="0.3">
      <c r="AX39" s="14"/>
    </row>
    <row r="41" spans="2:100" ht="14.45" x14ac:dyDescent="0.3">
      <c r="D41">
        <v>1</v>
      </c>
      <c r="E41" t="s">
        <v>23</v>
      </c>
      <c r="CL41" s="9"/>
      <c r="CM41" s="9"/>
      <c r="CN41" s="9"/>
      <c r="CO41" s="9"/>
    </row>
    <row r="42" spans="2:100" ht="14.45" x14ac:dyDescent="0.3">
      <c r="D42">
        <v>2</v>
      </c>
      <c r="E42" t="s">
        <v>22</v>
      </c>
      <c r="CL42" s="9"/>
      <c r="CM42" s="9"/>
      <c r="CN42" s="9"/>
      <c r="CO42" s="9"/>
    </row>
    <row r="43" spans="2:100" ht="14.45" x14ac:dyDescent="0.3">
      <c r="D43">
        <v>3</v>
      </c>
      <c r="E43" t="s">
        <v>24</v>
      </c>
      <c r="CL43" s="9"/>
      <c r="CM43" s="9"/>
      <c r="CN43" s="9"/>
      <c r="CO43" s="9"/>
    </row>
    <row r="44" spans="2:100" ht="14.45" x14ac:dyDescent="0.3">
      <c r="D44">
        <v>4</v>
      </c>
      <c r="E44" t="s">
        <v>25</v>
      </c>
      <c r="CL44" s="9"/>
      <c r="CM44" s="9"/>
      <c r="CN44" s="9"/>
      <c r="CO44" s="9"/>
    </row>
  </sheetData>
  <mergeCells count="19">
    <mergeCell ref="BX8:CE8"/>
    <mergeCell ref="B6:C9"/>
    <mergeCell ref="D6:AI6"/>
    <mergeCell ref="AJ6:BO6"/>
    <mergeCell ref="BP6:CU6"/>
    <mergeCell ref="D7:K8"/>
    <mergeCell ref="L7:AI7"/>
    <mergeCell ref="AJ7:AQ7"/>
    <mergeCell ref="AR7:BO7"/>
    <mergeCell ref="BP7:BW7"/>
    <mergeCell ref="BX7:CU7"/>
    <mergeCell ref="L8:S8"/>
    <mergeCell ref="CF8:CM8"/>
    <mergeCell ref="CN8:CU8"/>
    <mergeCell ref="T8:AA8"/>
    <mergeCell ref="AB8:AI8"/>
    <mergeCell ref="AR8:AY8"/>
    <mergeCell ref="AZ8:BG8"/>
    <mergeCell ref="BH8:BO8"/>
  </mergeCells>
  <pageMargins left="0.7" right="0.7" top="0.75" bottom="0.75" header="0.3" footer="0.3"/>
  <pageSetup orientation="portrait" horizontalDpi="300" verticalDpi="300" r:id="rId1"/>
  <ignoredErrors>
    <ignoredError sqref="G38 K38 AE30:AE33 BK30:BK33 CQ30:CQ33 CQ11:CQ13 BK10:BK13 AE11:AE13 CQ14:CQ17 BK14:BK17 AE14:AE17 CQ22:CQ25 BK22:BK25 AE22:AE25 CQ26:CQ29 BK26:BK29 AE26:AE29 AE18:AE21 BK18:BK21 CQ18:CQ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%drop by quarter reserved</vt:lpstr>
      <vt:lpstr>%drop by quarter dropped</vt:lpstr>
      <vt:lpstr>Full Dropout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Worth</dc:creator>
  <cp:lastModifiedBy>Strindberg, Nils</cp:lastModifiedBy>
  <dcterms:created xsi:type="dcterms:W3CDTF">2013-04-11T18:51:19Z</dcterms:created>
  <dcterms:modified xsi:type="dcterms:W3CDTF">2015-10-28T18:10:51Z</dcterms:modified>
</cp:coreProperties>
</file>