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nth\Downloads\"/>
    </mc:Choice>
  </mc:AlternateContent>
  <xr:revisionPtr revIDLastSave="0" documentId="8_{85A286BA-1C54-469E-BDA4-80F42E7F9A7F}" xr6:coauthVersionLast="47" xr6:coauthVersionMax="47" xr10:uidLastSave="{00000000-0000-0000-0000-000000000000}"/>
  <bookViews>
    <workbookView xWindow="1536" yWindow="1536" windowWidth="17280" windowHeight="8964" xr2:uid="{C2A42D7D-4F49-443B-8515-218BD1257BF8}"/>
  </bookViews>
  <sheets>
    <sheet name="Index" sheetId="10" r:id="rId1"/>
    <sheet name="WAVs in Operation" sheetId="2" r:id="rId2"/>
    <sheet name="Unique WAVs in Operation" sheetId="3" r:id="rId3"/>
    <sheet name="WAV Trips" sheetId="1" r:id="rId4"/>
    <sheet name="Response Times" sheetId="4" r:id="rId5"/>
    <sheet name="Training and Inspections" sheetId="5" r:id="rId6"/>
    <sheet name="Funds Expended" sheetId="6" r:id="rId7"/>
    <sheet name="Outreach" sheetId="7" r:id="rId8"/>
    <sheet name="Complaints" sheetId="8" r:id="rId9"/>
    <sheet name="Contract Information"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4" l="1"/>
  <c r="H3" i="4" s="1"/>
  <c r="H4" i="4" s="1"/>
  <c r="H5" i="4" s="1"/>
  <c r="H6" i="4" s="1"/>
  <c r="H7" i="4" s="1"/>
  <c r="H8" i="4" s="1"/>
  <c r="H9" i="4" s="1"/>
  <c r="H10" i="4" s="1"/>
  <c r="H11" i="4" s="1"/>
  <c r="H12" i="4" s="1"/>
  <c r="H13" i="4" s="1"/>
  <c r="E2" i="4"/>
  <c r="E3" i="4" s="1"/>
  <c r="E5" i="4" s="1"/>
  <c r="E6" i="4" s="1"/>
  <c r="E7" i="4" s="1"/>
  <c r="E8" i="4" s="1"/>
  <c r="E9" i="4" s="1"/>
  <c r="E11" i="4" s="1"/>
  <c r="E12" i="4" s="1"/>
  <c r="E13" i="4" s="1"/>
  <c r="E4" i="4" s="1"/>
  <c r="E10" i="4" s="1"/>
  <c r="Y38" i="1"/>
  <c r="Z38" i="1" s="1"/>
  <c r="Y39" i="1"/>
  <c r="Z39" i="1" s="1"/>
  <c r="Y40" i="1"/>
  <c r="Z40" i="1" s="1"/>
  <c r="Y41" i="1"/>
  <c r="Z41" i="1" s="1"/>
  <c r="Y42" i="1"/>
  <c r="Z42" i="1" s="1"/>
  <c r="Y43" i="1"/>
  <c r="Z43" i="1" s="1"/>
  <c r="Y44" i="1"/>
  <c r="Z44" i="1" s="1"/>
  <c r="Y45" i="1"/>
  <c r="Z45" i="1" s="1"/>
  <c r="Y46" i="1"/>
  <c r="Z46" i="1" s="1"/>
  <c r="Y47" i="1"/>
  <c r="Z47" i="1" s="1"/>
  <c r="T3" i="1"/>
  <c r="Y3" i="1" s="1"/>
  <c r="T4" i="1"/>
  <c r="Y4" i="1" s="1"/>
  <c r="T5" i="1"/>
  <c r="Y5" i="1" s="1"/>
  <c r="T6" i="1"/>
  <c r="Y6" i="1" s="1"/>
  <c r="T7" i="1"/>
  <c r="Y7" i="1" s="1"/>
  <c r="T8" i="1"/>
  <c r="Y8" i="1" s="1"/>
  <c r="T9" i="1"/>
  <c r="Y9" i="1" s="1"/>
  <c r="T10" i="1"/>
  <c r="Y10" i="1" s="1"/>
  <c r="T11" i="1"/>
  <c r="Y11" i="1" s="1"/>
  <c r="T12" i="1"/>
  <c r="Y12" i="1" s="1"/>
  <c r="T13" i="1"/>
  <c r="Y13" i="1" s="1"/>
  <c r="T14" i="1"/>
  <c r="Y14" i="1" s="1"/>
  <c r="T15" i="1"/>
  <c r="Y15" i="1" s="1"/>
  <c r="T16" i="1"/>
  <c r="Y16" i="1" s="1"/>
  <c r="T17" i="1"/>
  <c r="Y17" i="1" s="1"/>
  <c r="T18" i="1"/>
  <c r="Y18" i="1" s="1"/>
  <c r="T19" i="1"/>
  <c r="Y19" i="1" s="1"/>
  <c r="T20" i="1"/>
  <c r="Y20" i="1" s="1"/>
  <c r="T21" i="1"/>
  <c r="Y21" i="1" s="1"/>
  <c r="T22" i="1"/>
  <c r="Y22" i="1" s="1"/>
  <c r="T23" i="1"/>
  <c r="Y23" i="1" s="1"/>
  <c r="T24" i="1"/>
  <c r="Y24" i="1" s="1"/>
  <c r="T25" i="1"/>
  <c r="Y25" i="1" s="1"/>
  <c r="T26" i="1"/>
  <c r="Y26" i="1" s="1"/>
  <c r="T27" i="1"/>
  <c r="Y27" i="1" s="1"/>
  <c r="T28" i="1"/>
  <c r="Y28" i="1" s="1"/>
  <c r="T29" i="1"/>
  <c r="Y29" i="1" s="1"/>
  <c r="T30" i="1"/>
  <c r="Y30" i="1" s="1"/>
  <c r="T31" i="1"/>
  <c r="Y31" i="1" s="1"/>
  <c r="Z31" i="1" s="1"/>
  <c r="T32" i="1"/>
  <c r="Y32" i="1" s="1"/>
  <c r="T33" i="1"/>
  <c r="Y33" i="1" s="1"/>
  <c r="T34" i="1"/>
  <c r="Y34" i="1" s="1"/>
  <c r="T35" i="1"/>
  <c r="Y35" i="1" s="1"/>
  <c r="T36" i="1"/>
  <c r="Y36" i="1" s="1"/>
  <c r="T37" i="1"/>
  <c r="Y37" i="1" s="1"/>
  <c r="T2" i="1"/>
  <c r="Y2" i="1" s="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2" i="1"/>
  <c r="P3" i="1"/>
  <c r="Q3" i="1"/>
  <c r="R3" i="1"/>
  <c r="P4" i="1"/>
  <c r="Q4" i="1"/>
  <c r="R4" i="1"/>
  <c r="P5" i="1"/>
  <c r="Q5" i="1"/>
  <c r="R5" i="1"/>
  <c r="P6" i="1"/>
  <c r="Q6" i="1"/>
  <c r="R6" i="1"/>
  <c r="P7" i="1"/>
  <c r="Q7" i="1"/>
  <c r="R7" i="1"/>
  <c r="P8" i="1"/>
  <c r="Q8" i="1"/>
  <c r="R8" i="1"/>
  <c r="P9" i="1"/>
  <c r="Q9" i="1"/>
  <c r="R9" i="1"/>
  <c r="P10" i="1"/>
  <c r="Q10" i="1"/>
  <c r="R10" i="1"/>
  <c r="P11" i="1"/>
  <c r="Q11" i="1"/>
  <c r="R11" i="1"/>
  <c r="P12" i="1"/>
  <c r="Q12" i="1"/>
  <c r="R12" i="1"/>
  <c r="P13" i="1"/>
  <c r="Q13" i="1"/>
  <c r="R13" i="1"/>
  <c r="P14" i="1"/>
  <c r="Q14" i="1"/>
  <c r="R14" i="1"/>
  <c r="P15" i="1"/>
  <c r="Q15" i="1"/>
  <c r="R15" i="1"/>
  <c r="P16" i="1"/>
  <c r="Q16" i="1"/>
  <c r="R16" i="1"/>
  <c r="P17" i="1"/>
  <c r="Q17" i="1"/>
  <c r="R17" i="1"/>
  <c r="P18" i="1"/>
  <c r="Q18" i="1"/>
  <c r="R18" i="1"/>
  <c r="P19" i="1"/>
  <c r="Q19" i="1"/>
  <c r="R19" i="1"/>
  <c r="P20" i="1"/>
  <c r="Q20" i="1"/>
  <c r="R20" i="1"/>
  <c r="P21" i="1"/>
  <c r="Q21" i="1"/>
  <c r="R21" i="1"/>
  <c r="P22" i="1"/>
  <c r="Q22" i="1"/>
  <c r="R22" i="1"/>
  <c r="P23" i="1"/>
  <c r="Q23" i="1"/>
  <c r="R23" i="1"/>
  <c r="P24" i="1"/>
  <c r="Q24" i="1"/>
  <c r="R24" i="1"/>
  <c r="P25" i="1"/>
  <c r="Q25" i="1"/>
  <c r="R25" i="1"/>
  <c r="P26" i="1"/>
  <c r="Q26" i="1"/>
  <c r="R26" i="1"/>
  <c r="P27" i="1"/>
  <c r="Q27" i="1"/>
  <c r="R27" i="1"/>
  <c r="P28" i="1"/>
  <c r="Q28" i="1"/>
  <c r="R28" i="1"/>
  <c r="P29" i="1"/>
  <c r="Q29" i="1"/>
  <c r="R29" i="1"/>
  <c r="P30" i="1"/>
  <c r="Q30" i="1"/>
  <c r="R30" i="1"/>
  <c r="P31" i="1"/>
  <c r="Q31" i="1"/>
  <c r="R31" i="1"/>
  <c r="P32" i="1"/>
  <c r="Q32" i="1"/>
  <c r="R32" i="1"/>
  <c r="P33" i="1"/>
  <c r="Q33" i="1"/>
  <c r="R33" i="1"/>
  <c r="P34" i="1"/>
  <c r="Q34" i="1"/>
  <c r="R34" i="1"/>
  <c r="P35" i="1"/>
  <c r="Q35" i="1"/>
  <c r="R35" i="1"/>
  <c r="P36" i="1"/>
  <c r="Q36" i="1"/>
  <c r="R36" i="1"/>
  <c r="P37" i="1"/>
  <c r="Q37" i="1"/>
  <c r="R37" i="1"/>
  <c r="P2" i="1"/>
  <c r="Q2" i="1"/>
  <c r="R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2" i="1"/>
  <c r="G2" i="4" l="1"/>
  <c r="F2" i="4"/>
  <c r="AA47" i="1"/>
  <c r="AA31" i="1"/>
  <c r="AA42" i="1"/>
  <c r="AA41" i="1"/>
  <c r="AA43" i="1"/>
  <c r="AA46" i="1"/>
  <c r="AA45" i="1"/>
  <c r="AA40" i="1"/>
  <c r="AA39" i="1"/>
  <c r="AA44" i="1"/>
  <c r="AA38" i="1"/>
  <c r="Z14" i="1"/>
  <c r="Z13" i="1"/>
  <c r="Z15" i="1"/>
  <c r="Z12" i="1"/>
  <c r="Z27" i="1"/>
  <c r="Z30" i="1"/>
  <c r="Z26" i="1"/>
  <c r="Z25" i="1"/>
  <c r="Z24" i="1"/>
  <c r="Z11" i="1"/>
  <c r="Z9" i="1"/>
  <c r="Z8" i="1"/>
  <c r="Z29" i="1"/>
  <c r="Z28" i="1"/>
  <c r="Z10" i="1"/>
  <c r="Z7" i="1"/>
  <c r="Z6" i="1"/>
  <c r="Z21" i="1"/>
  <c r="Z4" i="1"/>
  <c r="Z35" i="1"/>
  <c r="Z19" i="1"/>
  <c r="Z3" i="1"/>
  <c r="Z34" i="1"/>
  <c r="Z18" i="1"/>
  <c r="Z23" i="1"/>
  <c r="Z22" i="1"/>
  <c r="Z37" i="1"/>
  <c r="Z5" i="1"/>
  <c r="Z36" i="1"/>
  <c r="Z20" i="1"/>
  <c r="Z33" i="1"/>
  <c r="Z17" i="1"/>
  <c r="Z32" i="1"/>
  <c r="Z16" i="1"/>
  <c r="Z2" i="1"/>
  <c r="G3" i="4" l="1"/>
  <c r="G4" i="4" s="1"/>
  <c r="G5" i="4" s="1"/>
  <c r="G6" i="4" s="1"/>
  <c r="G7" i="4" s="1"/>
  <c r="G8" i="4" s="1"/>
  <c r="G9" i="4" s="1"/>
  <c r="G10" i="4" s="1"/>
  <c r="G11" i="4" s="1"/>
  <c r="G12" i="4" s="1"/>
  <c r="G13" i="4" s="1"/>
  <c r="F3" i="4"/>
  <c r="AA35" i="1"/>
  <c r="AA8" i="1"/>
  <c r="AB8" i="1" s="1"/>
  <c r="AA12" i="1"/>
  <c r="AB12" i="1" s="1"/>
  <c r="AA36" i="1"/>
  <c r="AB36" i="1" s="1"/>
  <c r="AA28" i="1"/>
  <c r="AB28" i="1" s="1"/>
  <c r="AA29" i="1"/>
  <c r="AA24" i="1"/>
  <c r="AB24" i="1" s="1"/>
  <c r="AA13" i="1"/>
  <c r="AA2" i="1"/>
  <c r="AB2" i="1" s="1"/>
  <c r="AA34" i="1"/>
  <c r="AA27" i="1"/>
  <c r="AA7" i="1"/>
  <c r="AB7" i="1" s="1"/>
  <c r="AA22" i="1"/>
  <c r="AA11" i="1"/>
  <c r="AA23" i="1"/>
  <c r="AA18" i="1"/>
  <c r="AB18" i="1" s="1"/>
  <c r="AB47" i="1"/>
  <c r="AB42" i="1"/>
  <c r="AB45" i="1"/>
  <c r="AB46" i="1"/>
  <c r="AB43" i="1"/>
  <c r="AB41" i="1"/>
  <c r="AB31" i="1"/>
  <c r="AB44" i="1"/>
  <c r="AB39" i="1"/>
  <c r="AA3" i="1"/>
  <c r="AB40" i="1"/>
  <c r="AA19" i="1"/>
  <c r="AA21" i="1"/>
  <c r="AA4" i="1"/>
  <c r="AA14" i="1"/>
  <c r="AA15" i="1"/>
  <c r="AA32" i="1"/>
  <c r="AA10" i="1"/>
  <c r="AA6" i="1"/>
  <c r="AA16" i="1"/>
  <c r="AA17" i="1"/>
  <c r="AA5" i="1"/>
  <c r="AA37" i="1"/>
  <c r="AA9" i="1"/>
  <c r="AA33" i="1"/>
  <c r="AB38" i="1"/>
  <c r="AA20" i="1"/>
  <c r="AA25" i="1"/>
  <c r="AA26" i="1"/>
  <c r="AA30" i="1"/>
  <c r="F4" i="4" l="1"/>
  <c r="AC24" i="1"/>
  <c r="AF24" i="1" s="1"/>
  <c r="AJ24" i="1" s="1"/>
  <c r="AC28" i="1"/>
  <c r="AD28" i="1" s="1"/>
  <c r="AE28" i="1" s="1"/>
  <c r="AC7" i="1"/>
  <c r="AF7" i="1" s="1"/>
  <c r="AC31" i="1"/>
  <c r="AD31" i="1" s="1"/>
  <c r="AE31" i="1" s="1"/>
  <c r="AC18" i="1"/>
  <c r="AC47" i="1"/>
  <c r="AD47" i="1" s="1"/>
  <c r="AE47" i="1" s="1"/>
  <c r="AB5" i="1"/>
  <c r="AC12" i="1"/>
  <c r="AD12" i="1" s="1"/>
  <c r="AE12" i="1" s="1"/>
  <c r="AB34" i="1"/>
  <c r="AC34" i="1" s="1"/>
  <c r="AC36" i="1"/>
  <c r="AB11" i="1"/>
  <c r="AB27" i="1"/>
  <c r="AC27" i="1" s="1"/>
  <c r="AC38" i="1"/>
  <c r="AD38" i="1" s="1"/>
  <c r="AE38" i="1" s="1"/>
  <c r="AB29" i="1"/>
  <c r="AB22" i="1"/>
  <c r="AC39" i="1"/>
  <c r="AD39" i="1" s="1"/>
  <c r="AE39" i="1" s="1"/>
  <c r="AC41" i="1"/>
  <c r="AF41" i="1" s="1"/>
  <c r="AB13" i="1"/>
  <c r="AB26" i="1"/>
  <c r="AC26" i="1" s="1"/>
  <c r="AC46" i="1"/>
  <c r="AF46" i="1" s="1"/>
  <c r="AB35" i="1"/>
  <c r="AC40" i="1"/>
  <c r="AC42" i="1"/>
  <c r="AC44" i="1"/>
  <c r="AC45" i="1"/>
  <c r="AC8" i="1"/>
  <c r="AB16" i="1"/>
  <c r="AB23" i="1"/>
  <c r="AC43" i="1"/>
  <c r="AD43" i="1" s="1"/>
  <c r="AE43" i="1" s="1"/>
  <c r="AC2" i="1"/>
  <c r="AB10" i="1"/>
  <c r="AB33" i="1"/>
  <c r="AB15" i="1"/>
  <c r="AB4" i="1"/>
  <c r="AB19" i="1"/>
  <c r="AB25" i="1"/>
  <c r="AB14" i="1"/>
  <c r="AB30" i="1"/>
  <c r="AB20" i="1"/>
  <c r="AB3" i="1"/>
  <c r="AB32" i="1"/>
  <c r="AB9" i="1"/>
  <c r="AB37" i="1"/>
  <c r="AB17" i="1"/>
  <c r="AB6" i="1"/>
  <c r="AB21" i="1"/>
  <c r="F5" i="4" l="1"/>
  <c r="AF43" i="1"/>
  <c r="AJ43" i="1" s="1"/>
  <c r="AD24" i="1"/>
  <c r="AE24" i="1" s="1"/>
  <c r="AD41" i="1"/>
  <c r="AE41" i="1" s="1"/>
  <c r="AF39" i="1"/>
  <c r="AJ39" i="1" s="1"/>
  <c r="AF12" i="1"/>
  <c r="AK12" i="1" s="1"/>
  <c r="AD27" i="1"/>
  <c r="AE27" i="1" s="1"/>
  <c r="AF38" i="1"/>
  <c r="AK38" i="1" s="1"/>
  <c r="AD7" i="1"/>
  <c r="AE7" i="1" s="1"/>
  <c r="AG7" i="1"/>
  <c r="AH7" i="1"/>
  <c r="AJ7" i="1"/>
  <c r="AI7" i="1"/>
  <c r="AC33" i="1"/>
  <c r="AD33" i="1" s="1"/>
  <c r="AE33" i="1" s="1"/>
  <c r="AH46" i="1"/>
  <c r="AG46" i="1"/>
  <c r="AI46" i="1"/>
  <c r="AC32" i="1"/>
  <c r="AF32" i="1" s="1"/>
  <c r="AJ32" i="1" s="1"/>
  <c r="AF27" i="1"/>
  <c r="AJ27" i="1" s="1"/>
  <c r="AC11" i="1"/>
  <c r="AD11" i="1" s="1"/>
  <c r="AE11" i="1" s="1"/>
  <c r="AD42" i="1"/>
  <c r="AE42" i="1" s="1"/>
  <c r="AD40" i="1"/>
  <c r="AE40" i="1" s="1"/>
  <c r="AC20" i="1"/>
  <c r="AF20" i="1" s="1"/>
  <c r="AJ20" i="1" s="1"/>
  <c r="AD18" i="1"/>
  <c r="AE18" i="1" s="1"/>
  <c r="AD34" i="1"/>
  <c r="AE34" i="1" s="1"/>
  <c r="AC16" i="1"/>
  <c r="AC37" i="1"/>
  <c r="AF37" i="1" s="1"/>
  <c r="AG24" i="1"/>
  <c r="AH24" i="1"/>
  <c r="AJ46" i="1"/>
  <c r="AG41" i="1"/>
  <c r="AH41" i="1"/>
  <c r="AI41" i="1"/>
  <c r="AC22" i="1"/>
  <c r="AD36" i="1"/>
  <c r="AE36" i="1" s="1"/>
  <c r="AI24" i="1"/>
  <c r="AC29" i="1"/>
  <c r="AF29" i="1" s="1"/>
  <c r="AC13" i="1"/>
  <c r="AC14" i="1"/>
  <c r="AD14" i="1" s="1"/>
  <c r="AE14" i="1" s="1"/>
  <c r="AD8" i="1"/>
  <c r="AE8" i="1" s="1"/>
  <c r="AF36" i="1"/>
  <c r="AJ41" i="1"/>
  <c r="AC25" i="1"/>
  <c r="AD25" i="1" s="1"/>
  <c r="AE25" i="1" s="1"/>
  <c r="AD45" i="1"/>
  <c r="AE45" i="1" s="1"/>
  <c r="AF31" i="1"/>
  <c r="AK31" i="1" s="1"/>
  <c r="AK41" i="1"/>
  <c r="AC15" i="1"/>
  <c r="AF15" i="1" s="1"/>
  <c r="AJ15" i="1" s="1"/>
  <c r="AK7" i="1"/>
  <c r="AC23" i="1"/>
  <c r="AD23" i="1" s="1"/>
  <c r="AE23" i="1" s="1"/>
  <c r="AC17" i="1"/>
  <c r="AF17" i="1" s="1"/>
  <c r="AC10" i="1"/>
  <c r="AD10" i="1" s="1"/>
  <c r="AE10" i="1" s="1"/>
  <c r="AK24" i="1"/>
  <c r="AD46" i="1"/>
  <c r="AE46" i="1" s="1"/>
  <c r="AK46" i="1"/>
  <c r="AF47" i="1"/>
  <c r="AK47" i="1" s="1"/>
  <c r="AC21" i="1"/>
  <c r="AD21" i="1" s="1"/>
  <c r="AE21" i="1" s="1"/>
  <c r="AF28" i="1"/>
  <c r="AC5" i="1"/>
  <c r="AD44" i="1"/>
  <c r="AE44" i="1" s="1"/>
  <c r="AC35" i="1"/>
  <c r="AC6" i="1"/>
  <c r="AF18" i="1"/>
  <c r="AK18" i="1" s="1"/>
  <c r="AF2" i="1"/>
  <c r="AK2" i="1" s="1"/>
  <c r="AF8" i="1"/>
  <c r="AK8" i="1" s="1"/>
  <c r="AF42" i="1"/>
  <c r="AK42" i="1" s="1"/>
  <c r="AF34" i="1"/>
  <c r="AK34" i="1" s="1"/>
  <c r="AF44" i="1"/>
  <c r="AC19" i="1"/>
  <c r="AC4" i="1"/>
  <c r="AD26" i="1"/>
  <c r="AE26" i="1" s="1"/>
  <c r="AF26" i="1"/>
  <c r="AC30" i="1"/>
  <c r="AD2" i="1"/>
  <c r="AE2" i="1" s="1"/>
  <c r="AF40" i="1"/>
  <c r="AF45" i="1"/>
  <c r="AC3" i="1"/>
  <c r="AC9" i="1"/>
  <c r="F6" i="4" l="1"/>
  <c r="AJ38" i="1"/>
  <c r="AK27" i="1"/>
  <c r="AH12" i="1"/>
  <c r="AG12" i="1"/>
  <c r="AI12" i="1"/>
  <c r="AI43" i="1"/>
  <c r="AH43" i="1"/>
  <c r="AG43" i="1"/>
  <c r="AH38" i="1"/>
  <c r="AF25" i="1"/>
  <c r="AJ25" i="1" s="1"/>
  <c r="AG39" i="1"/>
  <c r="AK43" i="1"/>
  <c r="AJ12" i="1"/>
  <c r="AK39" i="1"/>
  <c r="AD20" i="1"/>
  <c r="AE20" i="1" s="1"/>
  <c r="AI39" i="1"/>
  <c r="AH39" i="1"/>
  <c r="AI38" i="1"/>
  <c r="AG38" i="1"/>
  <c r="AF33" i="1"/>
  <c r="AG33" i="1" s="1"/>
  <c r="AF14" i="1"/>
  <c r="AJ14" i="1" s="1"/>
  <c r="AG17" i="1"/>
  <c r="AH17" i="1"/>
  <c r="AI17" i="1"/>
  <c r="AJ17" i="1"/>
  <c r="AF4" i="1"/>
  <c r="AK4" i="1" s="1"/>
  <c r="AG29" i="1"/>
  <c r="AH29" i="1"/>
  <c r="AI29" i="1"/>
  <c r="AD19" i="1"/>
  <c r="AE19" i="1" s="1"/>
  <c r="AD32" i="1"/>
  <c r="AE32" i="1" s="1"/>
  <c r="AK32" i="1"/>
  <c r="AG40" i="1"/>
  <c r="AH40" i="1"/>
  <c r="AI40" i="1"/>
  <c r="AJ40" i="1"/>
  <c r="AG18" i="1"/>
  <c r="AH18" i="1"/>
  <c r="AJ18" i="1"/>
  <c r="AI18" i="1"/>
  <c r="AD22" i="1"/>
  <c r="AE22" i="1" s="1"/>
  <c r="AJ29" i="1"/>
  <c r="AG26" i="1"/>
  <c r="AH26" i="1"/>
  <c r="AI26" i="1"/>
  <c r="AD15" i="1"/>
  <c r="AE15" i="1" s="1"/>
  <c r="AK15" i="1"/>
  <c r="AK20" i="1"/>
  <c r="AD5" i="1"/>
  <c r="AE5" i="1" s="1"/>
  <c r="AG36" i="1"/>
  <c r="AH36" i="1"/>
  <c r="AI36" i="1"/>
  <c r="AJ36" i="1"/>
  <c r="AH45" i="1"/>
  <c r="AG45" i="1"/>
  <c r="AI45" i="1"/>
  <c r="AJ45" i="1"/>
  <c r="AG32" i="1"/>
  <c r="AH32" i="1"/>
  <c r="AI32" i="1"/>
  <c r="AG37" i="1"/>
  <c r="AH37" i="1"/>
  <c r="AI37" i="1"/>
  <c r="AH42" i="1"/>
  <c r="AG42" i="1"/>
  <c r="AI42" i="1"/>
  <c r="AJ42" i="1"/>
  <c r="AG47" i="1"/>
  <c r="AH47" i="1"/>
  <c r="AI47" i="1"/>
  <c r="AJ47" i="1"/>
  <c r="AK40" i="1"/>
  <c r="AF5" i="1"/>
  <c r="AK5" i="1" s="1"/>
  <c r="AG15" i="1"/>
  <c r="AH15" i="1"/>
  <c r="AI15" i="1"/>
  <c r="AG28" i="1"/>
  <c r="AH28" i="1"/>
  <c r="AI28" i="1"/>
  <c r="AJ28" i="1"/>
  <c r="AK36" i="1"/>
  <c r="AG34" i="1"/>
  <c r="AH34" i="1"/>
  <c r="AI34" i="1"/>
  <c r="AG20" i="1"/>
  <c r="AH20" i="1"/>
  <c r="AI20" i="1"/>
  <c r="AF21" i="1"/>
  <c r="AJ34" i="1"/>
  <c r="AD6" i="1"/>
  <c r="AE6" i="1" s="1"/>
  <c r="AF16" i="1"/>
  <c r="AK16" i="1" s="1"/>
  <c r="AH31" i="1"/>
  <c r="AG31" i="1"/>
  <c r="AI31" i="1"/>
  <c r="AJ31" i="1"/>
  <c r="AD13" i="1"/>
  <c r="AE13" i="1" s="1"/>
  <c r="AF13" i="1"/>
  <c r="AK13" i="1" s="1"/>
  <c r="AK28" i="1"/>
  <c r="AG27" i="1"/>
  <c r="AH27" i="1"/>
  <c r="AI27" i="1"/>
  <c r="AK17" i="1"/>
  <c r="AK26" i="1"/>
  <c r="AH44" i="1"/>
  <c r="AG44" i="1"/>
  <c r="AI44" i="1"/>
  <c r="AJ44" i="1"/>
  <c r="AD9" i="1"/>
  <c r="AE9" i="1" s="1"/>
  <c r="AF23" i="1"/>
  <c r="AK23" i="1" s="1"/>
  <c r="AD16" i="1"/>
  <c r="AE16" i="1" s="1"/>
  <c r="AD35" i="1"/>
  <c r="AE35" i="1" s="1"/>
  <c r="AF35" i="1"/>
  <c r="AK45" i="1"/>
  <c r="AD29" i="1"/>
  <c r="AE29" i="1" s="1"/>
  <c r="AK29" i="1"/>
  <c r="AG8" i="1"/>
  <c r="AH8" i="1"/>
  <c r="AJ8" i="1"/>
  <c r="AI8" i="1"/>
  <c r="AK44" i="1"/>
  <c r="AJ37" i="1"/>
  <c r="AD17" i="1"/>
  <c r="AE17" i="1" s="1"/>
  <c r="AF6" i="1"/>
  <c r="AD37" i="1"/>
  <c r="AE37" i="1" s="1"/>
  <c r="AK37" i="1"/>
  <c r="AD30" i="1"/>
  <c r="AE30" i="1" s="1"/>
  <c r="AF10" i="1"/>
  <c r="AK10" i="1" s="1"/>
  <c r="AJ26" i="1"/>
  <c r="AF11" i="1"/>
  <c r="AK11" i="1" s="1"/>
  <c r="AF22" i="1"/>
  <c r="AK22" i="1" s="1"/>
  <c r="AG2" i="1"/>
  <c r="AH2" i="1"/>
  <c r="AI2" i="1"/>
  <c r="AJ2" i="1"/>
  <c r="AF9" i="1"/>
  <c r="AF30" i="1"/>
  <c r="AK30" i="1" s="1"/>
  <c r="AF19" i="1"/>
  <c r="AK19" i="1" s="1"/>
  <c r="AD3" i="1"/>
  <c r="AE3" i="1" s="1"/>
  <c r="AF3" i="1"/>
  <c r="AK3" i="1" s="1"/>
  <c r="AD4" i="1"/>
  <c r="AE4" i="1" s="1"/>
  <c r="F7" i="4" l="1"/>
  <c r="AI25" i="1"/>
  <c r="AK25" i="1"/>
  <c r="AH25" i="1"/>
  <c r="AG25" i="1"/>
  <c r="AI14" i="1"/>
  <c r="AJ33" i="1"/>
  <c r="AH14" i="1"/>
  <c r="AG14" i="1"/>
  <c r="AI33" i="1"/>
  <c r="AK33" i="1"/>
  <c r="AK14" i="1"/>
  <c r="AH33" i="1"/>
  <c r="AG35" i="1"/>
  <c r="AH35" i="1"/>
  <c r="AI35" i="1"/>
  <c r="AJ35" i="1"/>
  <c r="AG23" i="1"/>
  <c r="AH23" i="1"/>
  <c r="AI23" i="1"/>
  <c r="AJ23" i="1"/>
  <c r="AG21" i="1"/>
  <c r="AH21" i="1"/>
  <c r="AI21" i="1"/>
  <c r="AJ21" i="1"/>
  <c r="AG4" i="1"/>
  <c r="AH4" i="1"/>
  <c r="AI4" i="1"/>
  <c r="AJ4" i="1"/>
  <c r="AG10" i="1"/>
  <c r="AH10" i="1"/>
  <c r="AI10" i="1"/>
  <c r="AJ10" i="1"/>
  <c r="AG30" i="1"/>
  <c r="AH30" i="1"/>
  <c r="AI30" i="1"/>
  <c r="AJ30" i="1"/>
  <c r="AK35" i="1"/>
  <c r="AK21" i="1"/>
  <c r="AG9" i="1"/>
  <c r="AH9" i="1"/>
  <c r="AI9" i="1"/>
  <c r="AJ9" i="1"/>
  <c r="AK9" i="1"/>
  <c r="AG22" i="1"/>
  <c r="AH22" i="1"/>
  <c r="AI22" i="1"/>
  <c r="AJ22" i="1"/>
  <c r="AG3" i="1"/>
  <c r="AH3" i="1"/>
  <c r="AI3" i="1"/>
  <c r="AJ3" i="1"/>
  <c r="AG5" i="1"/>
  <c r="AH5" i="1"/>
  <c r="AI5" i="1"/>
  <c r="AJ5" i="1"/>
  <c r="AG19" i="1"/>
  <c r="AH19" i="1"/>
  <c r="AI19" i="1"/>
  <c r="AJ19" i="1"/>
  <c r="AG13" i="1"/>
  <c r="AH13" i="1"/>
  <c r="AI13" i="1"/>
  <c r="AJ13" i="1"/>
  <c r="AG6" i="1"/>
  <c r="AH6" i="1"/>
  <c r="AI6" i="1"/>
  <c r="AJ6" i="1"/>
  <c r="AG16" i="1"/>
  <c r="AH16" i="1"/>
  <c r="AI16" i="1"/>
  <c r="AJ16" i="1"/>
  <c r="AG11" i="1"/>
  <c r="AH11" i="1"/>
  <c r="AI11" i="1"/>
  <c r="AJ11" i="1"/>
  <c r="AK6" i="1"/>
  <c r="F8" i="4" l="1"/>
  <c r="F9" i="4" l="1"/>
  <c r="F10" i="4" l="1"/>
  <c r="F11" i="4" l="1"/>
  <c r="F12" i="4" l="1"/>
  <c r="F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tc={F40E949A-70EF-4E3E-B8D7-8C6834AB273E}</author>
    <author>tc={419481F3-AFD3-4D2B-BB53-B26FE4C7E626}</author>
    <author>tc={EBE1EA66-69A0-4564-B436-BD67773FC095}</author>
  </authors>
  <commentList>
    <comment ref="U2" authorId="0" shapeId="0" xr:uid="{F40E949A-70EF-4E3E-B8D7-8C6834AB273E}">
      <text>
        <t>[Threaded comment]
Your version of Excel allows you to read this threaded comment; however, any edits to it will get removed if the file is opened in a newer version of Excel. Learn more: https://go.microsoft.com/fwlink/?linkid=870924
Comment:
    Leave blank if the Tract or Zipcode is unknown.</t>
      </text>
    </comment>
    <comment ref="U38" authorId="1" shapeId="0" xr:uid="{419481F3-AFD3-4D2B-BB53-B26FE4C7E626}">
      <text>
        <t>[Threaded comment]
Your version of Excel allows you to read this threaded comment; however, any edits to it will get removed if the file is opened in a newer version of Excel. Learn more: https://go.microsoft.com/fwlink/?linkid=870924
Comment:
    Uses Census Tract here.</t>
      </text>
    </comment>
    <comment ref="U43" authorId="2" shapeId="0" xr:uid="{EBE1EA66-69A0-4564-B436-BD67773FC095}">
      <text>
        <t>[Threaded comment]
Your version of Excel allows you to read this threaded comment; however, any edits to it will get removed if the file is opened in a newer version of Excel. Learn more: https://go.microsoft.com/fwlink/?linkid=870924
Comment:
    Uses Zip Code here.</t>
      </text>
    </comment>
  </commentList>
</comments>
</file>

<file path=xl/sharedStrings.xml><?xml version="1.0" encoding="utf-8"?>
<sst xmlns="http://schemas.openxmlformats.org/spreadsheetml/2006/main" count="904" uniqueCount="193">
  <si>
    <t>AP_Name</t>
  </si>
  <si>
    <t>County</t>
  </si>
  <si>
    <t>Quarter</t>
  </si>
  <si>
    <t>Day</t>
  </si>
  <si>
    <t>Hour</t>
  </si>
  <si>
    <t>WAVs_in_Operation</t>
  </si>
  <si>
    <t>Example AP</t>
  </si>
  <si>
    <t>Sacramento</t>
  </si>
  <si>
    <t>Q3</t>
  </si>
  <si>
    <t>Monday</t>
  </si>
  <si>
    <t>Tuesday</t>
  </si>
  <si>
    <t>Wednesday</t>
  </si>
  <si>
    <t>Thursday</t>
  </si>
  <si>
    <t>Friday</t>
  </si>
  <si>
    <t>WAVs_in_Operation_Unique</t>
  </si>
  <si>
    <t>Presched_WAVs_in_Operation_Unique</t>
  </si>
  <si>
    <t>Trips_Completed</t>
  </si>
  <si>
    <t>Trips_not_Accepted</t>
  </si>
  <si>
    <t>Trips_Canceled_No-show</t>
  </si>
  <si>
    <t>Trips_Canceled _by_Passenger</t>
  </si>
  <si>
    <t>Trips_Canceled_by_Driver</t>
  </si>
  <si>
    <t>Cancellations_Completed_Trips</t>
  </si>
  <si>
    <t>Cancellations_not_Completed_Trips</t>
  </si>
  <si>
    <t>Unique_Trips</t>
  </si>
  <si>
    <t>Pct_Trips_Completed</t>
  </si>
  <si>
    <t>Pct_Trips_not_Accepted</t>
  </si>
  <si>
    <t>Pct_Trips_Canceled_No_show</t>
  </si>
  <si>
    <t>Pct_Trips_Canceledby_Passenger</t>
  </si>
  <si>
    <t>Pct_Trips_Canceled_by_Driver</t>
  </si>
  <si>
    <t xml:space="preserve">Trips_Requested </t>
  </si>
  <si>
    <t xml:space="preserve">Presched_WAV_Trips_Requested </t>
  </si>
  <si>
    <t>Trips_Requested_Tract</t>
  </si>
  <si>
    <t>Trips_Completed_Tract</t>
  </si>
  <si>
    <t>Presched_WAV_Trips_Requested_Tract</t>
  </si>
  <si>
    <t>Presched_WAV_Trips_Completed_Tract</t>
  </si>
  <si>
    <t>Presched_Trips_Completed</t>
  </si>
  <si>
    <t>Presched_Trips_not_Accepted</t>
  </si>
  <si>
    <t>Presched_Trips_Canceled_No-show</t>
  </si>
  <si>
    <t>Presched_Trips_Canceled _by_Passenger</t>
  </si>
  <si>
    <t>Presched_Trips_Canceled_by_Driver</t>
  </si>
  <si>
    <t>Presched_Cancellations_Completed_Trips</t>
  </si>
  <si>
    <t>Presched_Cancellations_not_Completed_Trips</t>
  </si>
  <si>
    <t>Presched_Unique_Trips</t>
  </si>
  <si>
    <t>Presched_Pct_Trips_Completed</t>
  </si>
  <si>
    <t>Presched_Pct_Trips_not_Accepted</t>
  </si>
  <si>
    <t>Presched_Pct_Trips_Canceled_No_show</t>
  </si>
  <si>
    <t>Presched_Pct_Trips_Canceledby_Passenger</t>
  </si>
  <si>
    <t>Presched_Pct_Trips_Canceled_by_Driver</t>
  </si>
  <si>
    <t>000800</t>
  </si>
  <si>
    <t>NA</t>
  </si>
  <si>
    <t>000801</t>
  </si>
  <si>
    <t>000802</t>
  </si>
  <si>
    <t>000803</t>
  </si>
  <si>
    <t>000804</t>
  </si>
  <si>
    <t>92690</t>
  </si>
  <si>
    <t>92691</t>
  </si>
  <si>
    <t>92692</t>
  </si>
  <si>
    <t>92693</t>
  </si>
  <si>
    <t>92694</t>
  </si>
  <si>
    <t>Percentile</t>
  </si>
  <si>
    <t>Full_RT</t>
  </si>
  <si>
    <t>Period_A_RT</t>
  </si>
  <si>
    <t>Period_B_RT</t>
  </si>
  <si>
    <t>Presched_RT</t>
  </si>
  <si>
    <t>P10</t>
  </si>
  <si>
    <t>P20</t>
  </si>
  <si>
    <t>P25</t>
  </si>
  <si>
    <t>P30</t>
  </si>
  <si>
    <t>P40</t>
  </si>
  <si>
    <t>P50</t>
  </si>
  <si>
    <t>P60</t>
  </si>
  <si>
    <t>P70</t>
  </si>
  <si>
    <t>P75</t>
  </si>
  <si>
    <t>P80</t>
  </si>
  <si>
    <t>P90</t>
  </si>
  <si>
    <t>P100</t>
  </si>
  <si>
    <t>Driver_Training_Certification</t>
  </si>
  <si>
    <t>WAV_Training_Program</t>
  </si>
  <si>
    <t>Completed_Training</t>
  </si>
  <si>
    <t>Inspection_Certification</t>
  </si>
  <si>
    <t>Y</t>
  </si>
  <si>
    <t>Example WAV Training Program</t>
  </si>
  <si>
    <t>Main_Category</t>
  </si>
  <si>
    <t>Sub_category</t>
  </si>
  <si>
    <t>Sub_category_Amount</t>
  </si>
  <si>
    <t>Partnership Costs</t>
  </si>
  <si>
    <t>Transportation Service Partner Fees/Incentives and/or Management Fees</t>
  </si>
  <si>
    <t>Consultants/Legal</t>
  </si>
  <si>
    <t>Operational Costs</t>
  </si>
  <si>
    <t>Wages, Salaries, and Benefits (non-maintenance personnel)</t>
  </si>
  <si>
    <t>Vehicle Costs</t>
  </si>
  <si>
    <t>Lease/Rental/Purchase Costs</t>
  </si>
  <si>
    <t>Rental Subsidies for Driver</t>
  </si>
  <si>
    <t>Inspections</t>
  </si>
  <si>
    <t>Maintenance, Service, &amp; Warranty</t>
  </si>
  <si>
    <t>Fuel Cost</t>
  </si>
  <si>
    <t>Cleaning Supplies/Service</t>
  </si>
  <si>
    <t>Other (Describe)</t>
  </si>
  <si>
    <t>Vehicle Subsidies</t>
  </si>
  <si>
    <t>Marketplace Costs</t>
  </si>
  <si>
    <t>Recruiting</t>
  </si>
  <si>
    <t>Driver Onboarding</t>
  </si>
  <si>
    <t>Training Costs</t>
  </si>
  <si>
    <t>Driver Incentives</t>
  </si>
  <si>
    <t>Promo Codes for WAV</t>
  </si>
  <si>
    <t>Marketing Costs</t>
  </si>
  <si>
    <t>Technology Investments/Engineering Costs/Enhancements</t>
  </si>
  <si>
    <t>Community Partnership/Engagement Costs</t>
  </si>
  <si>
    <t>Rental Managment</t>
  </si>
  <si>
    <t>Pilot Management</t>
  </si>
  <si>
    <t>Date</t>
  </si>
  <si>
    <t>Entities_Partners_Communities</t>
  </si>
  <si>
    <t>Outreach_nature</t>
  </si>
  <si>
    <t>Outreach_outcome</t>
  </si>
  <si>
    <t>Outreach_partnership_developed</t>
  </si>
  <si>
    <t>AP_Marketing_efforts</t>
  </si>
  <si>
    <t xml:space="preserve">Educational_Materials_provided </t>
  </si>
  <si>
    <t>Outcome_AP_efforts</t>
  </si>
  <si>
    <t>Example Partner A</t>
  </si>
  <si>
    <t>Unilateral</t>
  </si>
  <si>
    <t>English</t>
  </si>
  <si>
    <t>Yes, English and Spanish</t>
  </si>
  <si>
    <t>100 webpage views</t>
  </si>
  <si>
    <t>Example Community Group B</t>
  </si>
  <si>
    <t>14 new riders</t>
  </si>
  <si>
    <t>12 new riders</t>
  </si>
  <si>
    <t>Interactive</t>
  </si>
  <si>
    <t>Focus group gave feed back</t>
  </si>
  <si>
    <t>English and Spanish</t>
  </si>
  <si>
    <t>Received valuable feedback</t>
  </si>
  <si>
    <t>Example Partner C</t>
  </si>
  <si>
    <t>Example Community Group D</t>
  </si>
  <si>
    <t>English and Mandarin</t>
  </si>
  <si>
    <t>Yes, English, Spanish, and Mandarin</t>
  </si>
  <si>
    <t>10 new riders</t>
  </si>
  <si>
    <t>Complaint_Category</t>
  </si>
  <si>
    <t>Number_of_Complaints</t>
  </si>
  <si>
    <t>Complaint_Resolved</t>
  </si>
  <si>
    <t>Complaints_Still_Pending</t>
  </si>
  <si>
    <t>Securement Issues</t>
  </si>
  <si>
    <t>Driving Training</t>
  </si>
  <si>
    <t>Vehicle Safety</t>
  </si>
  <si>
    <t>Service Animal</t>
  </si>
  <si>
    <t>Stranded Passenger</t>
  </si>
  <si>
    <t>Pickup</t>
  </si>
  <si>
    <t>Drop off</t>
  </si>
  <si>
    <t>Other (describe)</t>
  </si>
  <si>
    <t>Provider</t>
  </si>
  <si>
    <t>Duration</t>
  </si>
  <si>
    <t>Amount_spent</t>
  </si>
  <si>
    <t>Determination</t>
  </si>
  <si>
    <t>Example Transit</t>
  </si>
  <si>
    <t>2 years</t>
  </si>
  <si>
    <t>Fixed Contract Amount</t>
  </si>
  <si>
    <t>INDEX</t>
  </si>
  <si>
    <t xml:space="preserve">The California Public Utilities Commission (CPUC) ordered all Access Providers to submit quarterly data reports in Decisions 20-03-007, 21-03-005, 21-11-004, and 23-02-024. </t>
  </si>
  <si>
    <t xml:space="preserve">Data requirements are due 15 days after the end of each quarter to the LAFA.  </t>
  </si>
  <si>
    <t>The reports below, described in more detail in subsequent tabs in this data dictionary, are to be submitted quarterly to your Local Access Fund Administrator.</t>
  </si>
  <si>
    <t>Report Name</t>
  </si>
  <si>
    <t>File Format For Each Required Report</t>
  </si>
  <si>
    <t>WAVs in Operation</t>
  </si>
  <si>
    <t>XXXX_YYYYQ#_WAVS_In_Operation_1a.csv</t>
  </si>
  <si>
    <t>Unique WAVs in Operation</t>
  </si>
  <si>
    <t>XXXX_YYYYQ#_WAVS_In_Operation_Unique_1b.csv</t>
  </si>
  <si>
    <t>WAV Trips</t>
  </si>
  <si>
    <t>XXXX_YYYYQ#_WAV_Trips_2.csv</t>
  </si>
  <si>
    <t>Response Times</t>
  </si>
  <si>
    <t>XXXX_YYYYQ#_Response_Times_3.csv</t>
  </si>
  <si>
    <t>Outreach</t>
  </si>
  <si>
    <t>XXXX_YYYYQ#_Outreach_4.csv</t>
  </si>
  <si>
    <t>Training and Inspections</t>
  </si>
  <si>
    <t>XXXX_YYYYQ#_Training_and_Inspections_5.csv</t>
  </si>
  <si>
    <t>Complaints</t>
  </si>
  <si>
    <t>XXXX_YYYYQ#_Complaints_6.csv</t>
  </si>
  <si>
    <t>Funds Expended</t>
  </si>
  <si>
    <t>XXXX_YYYYQ#_Funds_Expended_7.csv</t>
  </si>
  <si>
    <t>Contract Information</t>
  </si>
  <si>
    <t>XXXX_YYYYQ#_Contract_Information_8.csv</t>
  </si>
  <si>
    <t>Please follow the naming and format standards below:</t>
  </si>
  <si>
    <t>1. Provide all data in CSV format.</t>
  </si>
  <si>
    <t>2. Field delimiter must be a comma.</t>
  </si>
  <si>
    <t>3. File naming must consist of 4 segments with ".csv" file extension: TNC name, Year and Quarter, Report name, Report number, e.g. "XXXX_YYYYQ#_WAVs in Operation_1.csv"</t>
  </si>
  <si>
    <t>4. Fields labeled "Mandatory" must be filled out while fields labeled "Optional" may not be filled out.  However, if an "Optional" field is not filled out it must be filled with the term "Not provided."</t>
  </si>
  <si>
    <t>Note:</t>
  </si>
  <si>
    <t>XXXX - Carrier Name/Abbreviation</t>
  </si>
  <si>
    <t>YYYYQ# - Year and Quarter of data reporting</t>
  </si>
  <si>
    <t># - Report Number (as outlined in rows 10-20 above)</t>
  </si>
  <si>
    <t>Partners wanted more information, we set a time to reach out</t>
  </si>
  <si>
    <t>Distribution of information</t>
  </si>
  <si>
    <t>Partners agreed to work with us.</t>
  </si>
  <si>
    <t>Partners wanted to give feedback. We set time to discuss.</t>
  </si>
  <si>
    <t>Partner helped us refine our outreach.</t>
  </si>
  <si>
    <t>Solicited feedback on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</si>
</sst>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x14ac:knownFonts="1">
    <font>
      <sz val="11"/>
      <color theme="1"/>
      <name val="Aptos Narrow"/>
      <family val="2"/>
      <scheme val="minor"/>
    </font>
    <font>
      <sz val="11"/>
      <color theme="1"/>
      <name val="Aptos Narrow"/>
      <family val="2"/>
      <scheme val="minor"/>
    </font>
    <font>
      <sz val="11"/>
      <name val="Aptos Narrow"/>
      <family val="2"/>
      <scheme val="minor"/>
    </font>
    <font>
      <sz val="8"/>
      <name val="Aptos Narrow"/>
      <family val="2"/>
      <scheme val="minor"/>
    </font>
    <font>
      <sz val="11"/>
      <color rgb="FFFF0000"/>
      <name val="Aptos Narrow"/>
      <family val="2"/>
      <scheme val="minor"/>
    </font>
    <font>
      <b/>
      <sz val="11"/>
      <name val="Aptos Narrow"/>
      <family val="2"/>
      <scheme val="minor"/>
    </font>
    <font>
      <b/>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left"/>
    </xf>
    <xf numFmtId="0" fontId="0" fillId="0" borderId="0" xfId="0" applyAlignment="1">
      <alignment horizontal="left"/>
    </xf>
    <xf numFmtId="0" fontId="0" fillId="0" borderId="0" xfId="0" applyAlignment="1">
      <alignment horizontal="left" vertical="top"/>
    </xf>
    <xf numFmtId="20" fontId="0" fillId="0" borderId="0" xfId="0" applyNumberFormat="1"/>
    <xf numFmtId="9" fontId="2" fillId="0" borderId="0" xfId="1" applyFont="1" applyAlignment="1">
      <alignment horizontal="left" vertical="top"/>
    </xf>
    <xf numFmtId="9" fontId="2" fillId="0" borderId="0" xfId="1" applyFont="1" applyAlignment="1">
      <alignment vertical="top"/>
    </xf>
    <xf numFmtId="20" fontId="2" fillId="0" borderId="0" xfId="0" applyNumberFormat="1" applyFont="1"/>
    <xf numFmtId="0" fontId="2" fillId="0" borderId="0" xfId="0" applyFont="1" applyAlignment="1">
      <alignment horizontal="left" wrapText="1"/>
    </xf>
    <xf numFmtId="9" fontId="2" fillId="0" borderId="0" xfId="1" applyFont="1"/>
    <xf numFmtId="49" fontId="2" fillId="0" borderId="0" xfId="0" applyNumberFormat="1" applyFont="1"/>
    <xf numFmtId="2" fontId="2" fillId="0" borderId="0" xfId="0" applyNumberFormat="1" applyFont="1"/>
    <xf numFmtId="14" fontId="0" fillId="0" borderId="0" xfId="0" applyNumberFormat="1"/>
    <xf numFmtId="6" fontId="0" fillId="0" borderId="0" xfId="0" applyNumberFormat="1" applyAlignment="1">
      <alignment horizontal="left"/>
    </xf>
    <xf numFmtId="0" fontId="5" fillId="0" borderId="0" xfId="0" applyFont="1" applyAlignment="1">
      <alignment horizontal="left" vertical="center" wrapText="1"/>
    </xf>
    <xf numFmtId="0" fontId="5" fillId="0" borderId="0" xfId="0" applyFont="1" applyAlignment="1">
      <alignment horizontal="left" wrapText="1"/>
    </xf>
    <xf numFmtId="0" fontId="5" fillId="0" borderId="0" xfId="0" applyFont="1"/>
    <xf numFmtId="0" fontId="4" fillId="0" borderId="0" xfId="0" applyFont="1"/>
    <xf numFmtId="0" fontId="2" fillId="0" borderId="0" xfId="0" applyFont="1" applyAlignment="1">
      <alignment horizontal="left" wrapText="1"/>
    </xf>
    <xf numFmtId="0" fontId="2" fillId="0" borderId="0" xfId="0" applyFont="1" applyAlignment="1">
      <alignment horizontal="left"/>
    </xf>
    <xf numFmtId="0" fontId="6" fillId="0" borderId="0" xfId="0" applyFont="1" applyAlignment="1">
      <alignment horizontal="left" wrapText="1"/>
    </xf>
    <xf numFmtId="0" fontId="5"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horon, Noah" id="{08CD1696-3F40-4A35-9A8E-C47DAD980C2F}" userId="S::Noah.Thoron@cpuc.ca.gov::96a88a03-cfd8-4ffc-95d4-606758d8fd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U2" dT="2024-03-18T18:23:14.39" personId="{08CD1696-3F40-4A35-9A8E-C47DAD980C2F}" id="{F40E949A-70EF-4E3E-B8D7-8C6834AB273E}">
    <text>Leave blank if the Tract or Zipcode is unknown.</text>
  </threadedComment>
  <threadedComment ref="U38" dT="2024-03-18T18:30:45.47" personId="{08CD1696-3F40-4A35-9A8E-C47DAD980C2F}" id="{419481F3-AFD3-4D2B-BB53-B26FE4C7E626}">
    <text>Uses Census Tract here.</text>
  </threadedComment>
  <threadedComment ref="U43" dT="2024-03-18T18:30:58.37" personId="{08CD1696-3F40-4A35-9A8E-C47DAD980C2F}" id="{EBE1EA66-69A0-4564-B436-BD67773FC095}">
    <text>Uses Zip Code here.</text>
  </threadedComment>
</ThreadedComment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34DF2-6AAB-4E3A-8BE1-89EEBA85E819}">
  <dimension ref="A1:D32"/>
  <sheetViews>
    <sheetView tabSelected="1" workbookViewId="0">
      <selection activeCell="A5" sqref="A5:B5"/>
    </sheetView>
  </sheetViews>
  <sheetFormatPr defaultColWidth="9.109375" defaultRowHeight="14.4" x14ac:dyDescent="0.3"/>
  <cols>
    <col min="1" max="1" width="34.44140625" style="1" customWidth="1"/>
    <col min="2" max="2" width="74.6640625" style="1" bestFit="1" customWidth="1"/>
    <col min="3" max="3" width="49.88671875" style="1" bestFit="1" customWidth="1"/>
    <col min="4" max="4" width="29.33203125" style="1" bestFit="1" customWidth="1"/>
    <col min="5" max="16384" width="9.109375" style="1"/>
  </cols>
  <sheetData>
    <row r="1" spans="1:4" ht="14.7" customHeight="1" x14ac:dyDescent="0.3">
      <c r="A1" s="17" t="s">
        <v>154</v>
      </c>
      <c r="B1" s="17"/>
      <c r="C1" s="17"/>
      <c r="D1" s="17"/>
    </row>
    <row r="2" spans="1:4" ht="14.7" customHeight="1" x14ac:dyDescent="0.3">
      <c r="A2" s="17"/>
      <c r="B2" s="17"/>
      <c r="C2" s="17"/>
      <c r="D2" s="17"/>
    </row>
    <row r="3" spans="1:4" ht="29.1" customHeight="1" x14ac:dyDescent="0.3">
      <c r="A3" s="23" t="s">
        <v>155</v>
      </c>
      <c r="B3" s="24"/>
      <c r="C3" s="17"/>
      <c r="D3" s="17"/>
    </row>
    <row r="4" spans="1:4" ht="14.7" customHeight="1" x14ac:dyDescent="0.3">
      <c r="A4" s="17"/>
      <c r="B4" s="17"/>
      <c r="C4" s="17"/>
      <c r="D4" s="17"/>
    </row>
    <row r="5" spans="1:4" ht="29.1" customHeight="1" x14ac:dyDescent="0.3">
      <c r="A5" s="24" t="s">
        <v>156</v>
      </c>
      <c r="B5" s="24"/>
    </row>
    <row r="6" spans="1:4" ht="14.7" customHeight="1" x14ac:dyDescent="0.3"/>
    <row r="7" spans="1:4" ht="46.5" customHeight="1" x14ac:dyDescent="0.3">
      <c r="A7" s="24" t="s">
        <v>157</v>
      </c>
      <c r="B7" s="24"/>
    </row>
    <row r="8" spans="1:4" ht="29.1" customHeight="1" x14ac:dyDescent="0.3">
      <c r="A8" s="18"/>
      <c r="B8" s="18"/>
    </row>
    <row r="9" spans="1:4" s="19" customFormat="1" ht="14.7" customHeight="1" x14ac:dyDescent="0.3">
      <c r="A9" s="19" t="s">
        <v>158</v>
      </c>
      <c r="B9" s="19" t="s">
        <v>159</v>
      </c>
    </row>
    <row r="10" spans="1:4" ht="14.7" customHeight="1" x14ac:dyDescent="0.3">
      <c r="A10" s="1" t="s">
        <v>160</v>
      </c>
      <c r="B10" s="1" t="s">
        <v>161</v>
      </c>
    </row>
    <row r="11" spans="1:4" ht="14.7" customHeight="1" x14ac:dyDescent="0.3">
      <c r="A11" s="20" t="s">
        <v>162</v>
      </c>
      <c r="B11" s="20" t="s">
        <v>163</v>
      </c>
    </row>
    <row r="12" spans="1:4" ht="14.7" customHeight="1" x14ac:dyDescent="0.3">
      <c r="A12" s="20" t="s">
        <v>164</v>
      </c>
      <c r="B12" s="20" t="s">
        <v>165</v>
      </c>
    </row>
    <row r="13" spans="1:4" ht="14.7" customHeight="1" x14ac:dyDescent="0.3">
      <c r="A13" s="20" t="s">
        <v>166</v>
      </c>
      <c r="B13" s="20" t="s">
        <v>167</v>
      </c>
    </row>
    <row r="14" spans="1:4" ht="14.7" customHeight="1" x14ac:dyDescent="0.3">
      <c r="A14" s="20" t="s">
        <v>168</v>
      </c>
      <c r="B14" s="20" t="s">
        <v>169</v>
      </c>
    </row>
    <row r="15" spans="1:4" ht="14.7" customHeight="1" x14ac:dyDescent="0.3">
      <c r="A15" s="1" t="s">
        <v>170</v>
      </c>
      <c r="B15" s="1" t="s">
        <v>171</v>
      </c>
    </row>
    <row r="16" spans="1:4" ht="14.7" customHeight="1" x14ac:dyDescent="0.3">
      <c r="A16" s="20" t="s">
        <v>172</v>
      </c>
      <c r="B16" s="20" t="s">
        <v>173</v>
      </c>
    </row>
    <row r="17" spans="1:2" ht="14.7" customHeight="1" x14ac:dyDescent="0.3">
      <c r="A17" s="1" t="s">
        <v>174</v>
      </c>
      <c r="B17" s="1" t="s">
        <v>175</v>
      </c>
    </row>
    <row r="18" spans="1:2" ht="14.7" customHeight="1" x14ac:dyDescent="0.3">
      <c r="A18" s="1" t="s">
        <v>176</v>
      </c>
      <c r="B18" s="1" t="s">
        <v>177</v>
      </c>
    </row>
    <row r="19" spans="1:2" ht="14.7" customHeight="1" x14ac:dyDescent="0.3"/>
    <row r="20" spans="1:2" ht="14.7" customHeight="1" x14ac:dyDescent="0.3">
      <c r="A20" s="19" t="s">
        <v>178</v>
      </c>
    </row>
    <row r="21" spans="1:2" ht="14.7" customHeight="1" x14ac:dyDescent="0.3"/>
    <row r="22" spans="1:2" ht="14.7" customHeight="1" x14ac:dyDescent="0.3">
      <c r="A22" s="21" t="s">
        <v>179</v>
      </c>
      <c r="B22" s="21"/>
    </row>
    <row r="23" spans="1:2" ht="14.7" customHeight="1" x14ac:dyDescent="0.3">
      <c r="A23" s="21" t="s">
        <v>180</v>
      </c>
      <c r="B23" s="21"/>
    </row>
    <row r="24" spans="1:2" ht="29.1" customHeight="1" x14ac:dyDescent="0.3">
      <c r="A24" s="21" t="s">
        <v>181</v>
      </c>
      <c r="B24" s="21"/>
    </row>
    <row r="25" spans="1:2" ht="29.1" customHeight="1" x14ac:dyDescent="0.3">
      <c r="A25" s="21" t="s">
        <v>182</v>
      </c>
      <c r="B25" s="21"/>
    </row>
    <row r="26" spans="1:2" ht="14.7" customHeight="1" x14ac:dyDescent="0.3"/>
    <row r="27" spans="1:2" x14ac:dyDescent="0.3">
      <c r="A27" s="19" t="s">
        <v>183</v>
      </c>
    </row>
    <row r="28" spans="1:2" x14ac:dyDescent="0.3">
      <c r="A28" s="22" t="s">
        <v>184</v>
      </c>
      <c r="B28" s="22"/>
    </row>
    <row r="29" spans="1:2" x14ac:dyDescent="0.3">
      <c r="A29" s="22" t="s">
        <v>185</v>
      </c>
      <c r="B29" s="22"/>
    </row>
    <row r="30" spans="1:2" x14ac:dyDescent="0.3">
      <c r="A30" s="22" t="s">
        <v>186</v>
      </c>
      <c r="B30" s="22"/>
    </row>
    <row r="32" spans="1:2" x14ac:dyDescent="0.3">
      <c r="A32" s="19"/>
    </row>
  </sheetData>
  <mergeCells count="10">
    <mergeCell ref="A25:B25"/>
    <mergeCell ref="A28:B28"/>
    <mergeCell ref="A29:B29"/>
    <mergeCell ref="A30:B30"/>
    <mergeCell ref="A3:B3"/>
    <mergeCell ref="A5:B5"/>
    <mergeCell ref="A7:B7"/>
    <mergeCell ref="A22:B22"/>
    <mergeCell ref="A23:B23"/>
    <mergeCell ref="A24:B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1F7C8-F2A7-4A75-AEAD-D985B8D987C0}">
  <dimension ref="A1:G2"/>
  <sheetViews>
    <sheetView workbookViewId="0">
      <selection activeCell="G6" sqref="G6"/>
    </sheetView>
  </sheetViews>
  <sheetFormatPr defaultRowHeight="14.4" x14ac:dyDescent="0.3"/>
  <cols>
    <col min="1" max="1" width="11" bestFit="1" customWidth="1"/>
    <col min="2" max="2" width="11.33203125" bestFit="1" customWidth="1"/>
    <col min="3" max="3" width="7.44140625" bestFit="1" customWidth="1"/>
    <col min="4" max="4" width="14.88671875" bestFit="1" customWidth="1"/>
    <col min="5" max="5" width="8.44140625" bestFit="1" customWidth="1"/>
    <col min="6" max="6" width="13.33203125" bestFit="1" customWidth="1"/>
    <col min="7" max="7" width="20.6640625" bestFit="1" customWidth="1"/>
  </cols>
  <sheetData>
    <row r="1" spans="1:7" x14ac:dyDescent="0.3">
      <c r="A1" t="s">
        <v>0</v>
      </c>
      <c r="B1" t="s">
        <v>1</v>
      </c>
      <c r="C1" t="s">
        <v>2</v>
      </c>
      <c r="D1" t="s">
        <v>147</v>
      </c>
      <c r="E1" t="s">
        <v>148</v>
      </c>
      <c r="F1" t="s">
        <v>149</v>
      </c>
      <c r="G1" t="s">
        <v>150</v>
      </c>
    </row>
    <row r="2" spans="1:7" x14ac:dyDescent="0.3">
      <c r="A2" s="1" t="s">
        <v>6</v>
      </c>
      <c r="B2" s="1" t="s">
        <v>7</v>
      </c>
      <c r="C2" s="1" t="s">
        <v>8</v>
      </c>
      <c r="D2" s="5" t="s">
        <v>151</v>
      </c>
      <c r="E2" s="5" t="s">
        <v>152</v>
      </c>
      <c r="F2" s="16">
        <v>30000</v>
      </c>
      <c r="G2" s="5" t="s">
        <v>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DDE6-A507-4F6D-8C98-08E3B1613CA5}">
  <dimension ref="A1:F37"/>
  <sheetViews>
    <sheetView workbookViewId="0">
      <selection activeCell="F2" sqref="A2:F37"/>
    </sheetView>
  </sheetViews>
  <sheetFormatPr defaultRowHeight="14.4" x14ac:dyDescent="0.3"/>
  <cols>
    <col min="1" max="1" width="11" bestFit="1" customWidth="1"/>
    <col min="2" max="2" width="11.33203125" bestFit="1" customWidth="1"/>
    <col min="3" max="3" width="7.44140625" bestFit="1" customWidth="1"/>
    <col min="4" max="4" width="5.6640625" customWidth="1"/>
    <col min="5" max="5" width="6.33203125" customWidth="1"/>
    <col min="6" max="6" width="18" bestFit="1" customWidth="1"/>
  </cols>
  <sheetData>
    <row r="1" spans="1:6" x14ac:dyDescent="0.3">
      <c r="A1" t="s">
        <v>0</v>
      </c>
      <c r="B1" t="s">
        <v>1</v>
      </c>
      <c r="C1" t="s">
        <v>2</v>
      </c>
      <c r="D1" t="s">
        <v>3</v>
      </c>
      <c r="E1" t="s">
        <v>4</v>
      </c>
      <c r="F1" s="6" t="s">
        <v>5</v>
      </c>
    </row>
    <row r="2" spans="1:6" x14ac:dyDescent="0.3">
      <c r="A2" t="s">
        <v>6</v>
      </c>
      <c r="B2" t="s">
        <v>7</v>
      </c>
      <c r="C2" t="s">
        <v>8</v>
      </c>
      <c r="D2" t="s">
        <v>9</v>
      </c>
      <c r="E2" s="7">
        <v>0.45833333333333331</v>
      </c>
      <c r="F2" s="6">
        <v>13</v>
      </c>
    </row>
    <row r="3" spans="1:6" x14ac:dyDescent="0.3">
      <c r="A3" t="s">
        <v>6</v>
      </c>
      <c r="B3" t="s">
        <v>7</v>
      </c>
      <c r="C3" t="s">
        <v>8</v>
      </c>
      <c r="D3" t="s">
        <v>9</v>
      </c>
      <c r="E3" s="7">
        <v>0.5</v>
      </c>
      <c r="F3" s="6">
        <v>1</v>
      </c>
    </row>
    <row r="4" spans="1:6" x14ac:dyDescent="0.3">
      <c r="A4" t="s">
        <v>6</v>
      </c>
      <c r="B4" t="s">
        <v>7</v>
      </c>
      <c r="C4" t="s">
        <v>8</v>
      </c>
      <c r="D4" t="s">
        <v>9</v>
      </c>
      <c r="E4" s="7">
        <v>0.54166666666666696</v>
      </c>
      <c r="F4" s="6">
        <v>11</v>
      </c>
    </row>
    <row r="5" spans="1:6" x14ac:dyDescent="0.3">
      <c r="A5" t="s">
        <v>6</v>
      </c>
      <c r="B5" t="s">
        <v>7</v>
      </c>
      <c r="C5" t="s">
        <v>8</v>
      </c>
      <c r="D5" t="s">
        <v>9</v>
      </c>
      <c r="E5" s="7">
        <v>0.58333333333333304</v>
      </c>
      <c r="F5" s="6">
        <v>2</v>
      </c>
    </row>
    <row r="6" spans="1:6" x14ac:dyDescent="0.3">
      <c r="A6" t="s">
        <v>6</v>
      </c>
      <c r="B6" t="s">
        <v>7</v>
      </c>
      <c r="C6" t="s">
        <v>8</v>
      </c>
      <c r="D6" t="s">
        <v>9</v>
      </c>
      <c r="E6" s="7">
        <v>0.625</v>
      </c>
      <c r="F6" s="6">
        <v>9</v>
      </c>
    </row>
    <row r="7" spans="1:6" x14ac:dyDescent="0.3">
      <c r="A7" t="s">
        <v>6</v>
      </c>
      <c r="B7" t="s">
        <v>7</v>
      </c>
      <c r="C7" t="s">
        <v>8</v>
      </c>
      <c r="D7" t="s">
        <v>9</v>
      </c>
      <c r="E7" s="7">
        <v>0.66666666666666696</v>
      </c>
      <c r="F7" s="6">
        <v>3</v>
      </c>
    </row>
    <row r="8" spans="1:6" x14ac:dyDescent="0.3">
      <c r="A8" t="s">
        <v>6</v>
      </c>
      <c r="B8" t="s">
        <v>7</v>
      </c>
      <c r="C8" t="s">
        <v>8</v>
      </c>
      <c r="D8" t="s">
        <v>9</v>
      </c>
      <c r="E8" s="7">
        <v>0.70833333333333304</v>
      </c>
      <c r="F8" s="6">
        <v>10</v>
      </c>
    </row>
    <row r="9" spans="1:6" x14ac:dyDescent="0.3">
      <c r="A9" t="s">
        <v>6</v>
      </c>
      <c r="B9" t="s">
        <v>7</v>
      </c>
      <c r="C9" t="s">
        <v>8</v>
      </c>
      <c r="D9" t="s">
        <v>9</v>
      </c>
      <c r="E9" s="7">
        <v>0.75</v>
      </c>
      <c r="F9" s="6">
        <v>10</v>
      </c>
    </row>
    <row r="10" spans="1:6" x14ac:dyDescent="0.3">
      <c r="A10" t="s">
        <v>6</v>
      </c>
      <c r="B10" t="s">
        <v>7</v>
      </c>
      <c r="C10" t="s">
        <v>8</v>
      </c>
      <c r="D10" t="s">
        <v>9</v>
      </c>
      <c r="E10" s="7">
        <v>0.79166666666666696</v>
      </c>
      <c r="F10" s="6">
        <v>3</v>
      </c>
    </row>
    <row r="11" spans="1:6" x14ac:dyDescent="0.3">
      <c r="A11" t="s">
        <v>6</v>
      </c>
      <c r="B11" t="s">
        <v>7</v>
      </c>
      <c r="C11" t="s">
        <v>8</v>
      </c>
      <c r="D11" t="s">
        <v>9</v>
      </c>
      <c r="E11" s="7">
        <v>0.83333333333333304</v>
      </c>
      <c r="F11" s="6">
        <v>7</v>
      </c>
    </row>
    <row r="12" spans="1:6" x14ac:dyDescent="0.3">
      <c r="A12" t="s">
        <v>6</v>
      </c>
      <c r="B12" t="s">
        <v>7</v>
      </c>
      <c r="C12" t="s">
        <v>8</v>
      </c>
      <c r="D12" t="s">
        <v>10</v>
      </c>
      <c r="E12" s="7">
        <v>0.45833333333333331</v>
      </c>
      <c r="F12" s="6">
        <v>10</v>
      </c>
    </row>
    <row r="13" spans="1:6" x14ac:dyDescent="0.3">
      <c r="A13" t="s">
        <v>6</v>
      </c>
      <c r="B13" t="s">
        <v>7</v>
      </c>
      <c r="C13" t="s">
        <v>8</v>
      </c>
      <c r="D13" t="s">
        <v>10</v>
      </c>
      <c r="E13" s="7">
        <v>0.5</v>
      </c>
      <c r="F13" s="6">
        <v>10</v>
      </c>
    </row>
    <row r="14" spans="1:6" x14ac:dyDescent="0.3">
      <c r="A14" t="s">
        <v>6</v>
      </c>
      <c r="B14" t="s">
        <v>7</v>
      </c>
      <c r="C14" t="s">
        <v>8</v>
      </c>
      <c r="D14" t="s">
        <v>10</v>
      </c>
      <c r="E14" s="7">
        <v>0.54166666666666696</v>
      </c>
      <c r="F14" s="6">
        <v>7</v>
      </c>
    </row>
    <row r="15" spans="1:6" x14ac:dyDescent="0.3">
      <c r="A15" t="s">
        <v>6</v>
      </c>
      <c r="B15" t="s">
        <v>7</v>
      </c>
      <c r="C15" t="s">
        <v>8</v>
      </c>
      <c r="D15" t="s">
        <v>10</v>
      </c>
      <c r="E15" s="7">
        <v>0.58333333333333304</v>
      </c>
      <c r="F15" s="6">
        <v>9</v>
      </c>
    </row>
    <row r="16" spans="1:6" x14ac:dyDescent="0.3">
      <c r="A16" t="s">
        <v>6</v>
      </c>
      <c r="B16" t="s">
        <v>7</v>
      </c>
      <c r="C16" t="s">
        <v>8</v>
      </c>
      <c r="D16" t="s">
        <v>10</v>
      </c>
      <c r="E16" s="7">
        <v>0.625</v>
      </c>
      <c r="F16" s="6">
        <v>5</v>
      </c>
    </row>
    <row r="17" spans="1:6" x14ac:dyDescent="0.3">
      <c r="A17" t="s">
        <v>6</v>
      </c>
      <c r="B17" t="s">
        <v>7</v>
      </c>
      <c r="C17" t="s">
        <v>8</v>
      </c>
      <c r="D17" t="s">
        <v>10</v>
      </c>
      <c r="E17" s="7">
        <v>0.66666666666666696</v>
      </c>
      <c r="F17" s="6">
        <v>10</v>
      </c>
    </row>
    <row r="18" spans="1:6" x14ac:dyDescent="0.3">
      <c r="A18" t="s">
        <v>6</v>
      </c>
      <c r="B18" t="s">
        <v>7</v>
      </c>
      <c r="C18" t="s">
        <v>8</v>
      </c>
      <c r="D18" t="s">
        <v>10</v>
      </c>
      <c r="E18" s="7">
        <v>0.70833333333333304</v>
      </c>
      <c r="F18" s="6">
        <v>12</v>
      </c>
    </row>
    <row r="19" spans="1:6" x14ac:dyDescent="0.3">
      <c r="A19" t="s">
        <v>6</v>
      </c>
      <c r="B19" t="s">
        <v>7</v>
      </c>
      <c r="C19" t="s">
        <v>8</v>
      </c>
      <c r="D19" t="s">
        <v>11</v>
      </c>
      <c r="E19" s="7">
        <v>0.45833333333333331</v>
      </c>
      <c r="F19" s="6">
        <v>13</v>
      </c>
    </row>
    <row r="20" spans="1:6" x14ac:dyDescent="0.3">
      <c r="A20" t="s">
        <v>6</v>
      </c>
      <c r="B20" t="s">
        <v>7</v>
      </c>
      <c r="C20" t="s">
        <v>8</v>
      </c>
      <c r="D20" t="s">
        <v>11</v>
      </c>
      <c r="E20" s="7">
        <v>0.5</v>
      </c>
      <c r="F20" s="6">
        <v>4</v>
      </c>
    </row>
    <row r="21" spans="1:6" x14ac:dyDescent="0.3">
      <c r="A21" t="s">
        <v>6</v>
      </c>
      <c r="B21" t="s">
        <v>7</v>
      </c>
      <c r="C21" t="s">
        <v>8</v>
      </c>
      <c r="D21" t="s">
        <v>11</v>
      </c>
      <c r="E21" s="7">
        <v>0.54166666666666696</v>
      </c>
      <c r="F21" s="6">
        <v>4</v>
      </c>
    </row>
    <row r="22" spans="1:6" x14ac:dyDescent="0.3">
      <c r="A22" t="s">
        <v>6</v>
      </c>
      <c r="B22" t="s">
        <v>7</v>
      </c>
      <c r="C22" t="s">
        <v>8</v>
      </c>
      <c r="D22" t="s">
        <v>11</v>
      </c>
      <c r="E22" s="7">
        <v>0.58333333333333304</v>
      </c>
      <c r="F22" s="6">
        <v>1</v>
      </c>
    </row>
    <row r="23" spans="1:6" x14ac:dyDescent="0.3">
      <c r="A23" t="s">
        <v>6</v>
      </c>
      <c r="B23" t="s">
        <v>7</v>
      </c>
      <c r="C23" t="s">
        <v>8</v>
      </c>
      <c r="D23" t="s">
        <v>11</v>
      </c>
      <c r="E23" s="7">
        <v>0.625</v>
      </c>
      <c r="F23" s="6">
        <v>14</v>
      </c>
    </row>
    <row r="24" spans="1:6" x14ac:dyDescent="0.3">
      <c r="A24" t="s">
        <v>6</v>
      </c>
      <c r="B24" t="s">
        <v>7</v>
      </c>
      <c r="C24" t="s">
        <v>8</v>
      </c>
      <c r="D24" t="s">
        <v>11</v>
      </c>
      <c r="E24" s="7">
        <v>0.66666666666666696</v>
      </c>
      <c r="F24" s="6">
        <v>7</v>
      </c>
    </row>
    <row r="25" spans="1:6" x14ac:dyDescent="0.3">
      <c r="A25" t="s">
        <v>6</v>
      </c>
      <c r="B25" t="s">
        <v>7</v>
      </c>
      <c r="C25" t="s">
        <v>8</v>
      </c>
      <c r="D25" t="s">
        <v>11</v>
      </c>
      <c r="E25" s="7">
        <v>0.70833333333333304</v>
      </c>
      <c r="F25" s="6">
        <v>9</v>
      </c>
    </row>
    <row r="26" spans="1:6" x14ac:dyDescent="0.3">
      <c r="A26" t="s">
        <v>6</v>
      </c>
      <c r="B26" t="s">
        <v>7</v>
      </c>
      <c r="C26" t="s">
        <v>8</v>
      </c>
      <c r="D26" t="s">
        <v>11</v>
      </c>
      <c r="E26" s="7">
        <v>0.75</v>
      </c>
      <c r="F26" s="6">
        <v>8</v>
      </c>
    </row>
    <row r="27" spans="1:6" x14ac:dyDescent="0.3">
      <c r="A27" t="s">
        <v>6</v>
      </c>
      <c r="B27" t="s">
        <v>7</v>
      </c>
      <c r="C27" t="s">
        <v>8</v>
      </c>
      <c r="D27" t="s">
        <v>11</v>
      </c>
      <c r="E27" s="7">
        <v>0.79166666666666696</v>
      </c>
      <c r="F27" s="6">
        <v>2</v>
      </c>
    </row>
    <row r="28" spans="1:6" x14ac:dyDescent="0.3">
      <c r="A28" t="s">
        <v>6</v>
      </c>
      <c r="B28" t="s">
        <v>7</v>
      </c>
      <c r="C28" t="s">
        <v>8</v>
      </c>
      <c r="D28" t="s">
        <v>12</v>
      </c>
      <c r="E28" s="7">
        <v>0.45833333333333331</v>
      </c>
      <c r="F28" s="6">
        <v>12</v>
      </c>
    </row>
    <row r="29" spans="1:6" x14ac:dyDescent="0.3">
      <c r="A29" t="s">
        <v>6</v>
      </c>
      <c r="B29" t="s">
        <v>7</v>
      </c>
      <c r="C29" t="s">
        <v>8</v>
      </c>
      <c r="D29" t="s">
        <v>12</v>
      </c>
      <c r="E29" s="7">
        <v>0.5</v>
      </c>
      <c r="F29" s="6">
        <v>6</v>
      </c>
    </row>
    <row r="30" spans="1:6" x14ac:dyDescent="0.3">
      <c r="A30" t="s">
        <v>6</v>
      </c>
      <c r="B30" t="s">
        <v>7</v>
      </c>
      <c r="C30" t="s">
        <v>8</v>
      </c>
      <c r="D30" t="s">
        <v>12</v>
      </c>
      <c r="E30" s="7">
        <v>0.54166666666666696</v>
      </c>
      <c r="F30" s="6">
        <v>5</v>
      </c>
    </row>
    <row r="31" spans="1:6" x14ac:dyDescent="0.3">
      <c r="A31" t="s">
        <v>6</v>
      </c>
      <c r="B31" t="s">
        <v>7</v>
      </c>
      <c r="C31" t="s">
        <v>8</v>
      </c>
      <c r="D31" t="s">
        <v>12</v>
      </c>
      <c r="E31" s="7">
        <v>0.58333333333333404</v>
      </c>
      <c r="F31" s="6">
        <v>14</v>
      </c>
    </row>
    <row r="32" spans="1:6" x14ac:dyDescent="0.3">
      <c r="A32" t="s">
        <v>6</v>
      </c>
      <c r="B32" t="s">
        <v>7</v>
      </c>
      <c r="C32" t="s">
        <v>8</v>
      </c>
      <c r="D32" t="s">
        <v>12</v>
      </c>
      <c r="E32" s="7">
        <v>0.625</v>
      </c>
      <c r="F32" s="6">
        <v>13</v>
      </c>
    </row>
    <row r="33" spans="1:6" x14ac:dyDescent="0.3">
      <c r="A33" t="s">
        <v>6</v>
      </c>
      <c r="B33" t="s">
        <v>7</v>
      </c>
      <c r="C33" t="s">
        <v>8</v>
      </c>
      <c r="D33" t="s">
        <v>13</v>
      </c>
      <c r="E33" s="7">
        <v>0.45833333333333331</v>
      </c>
      <c r="F33" s="6">
        <v>5</v>
      </c>
    </row>
    <row r="34" spans="1:6" x14ac:dyDescent="0.3">
      <c r="A34" t="s">
        <v>6</v>
      </c>
      <c r="B34" t="s">
        <v>7</v>
      </c>
      <c r="C34" t="s">
        <v>8</v>
      </c>
      <c r="D34" t="s">
        <v>13</v>
      </c>
      <c r="E34" s="7">
        <v>0.5</v>
      </c>
      <c r="F34" s="6">
        <v>10</v>
      </c>
    </row>
    <row r="35" spans="1:6" x14ac:dyDescent="0.3">
      <c r="A35" t="s">
        <v>6</v>
      </c>
      <c r="B35" t="s">
        <v>7</v>
      </c>
      <c r="C35" t="s">
        <v>8</v>
      </c>
      <c r="D35" t="s">
        <v>13</v>
      </c>
      <c r="E35" s="7">
        <v>0.54166666666666696</v>
      </c>
      <c r="F35" s="6">
        <v>3</v>
      </c>
    </row>
    <row r="36" spans="1:6" x14ac:dyDescent="0.3">
      <c r="A36" t="s">
        <v>6</v>
      </c>
      <c r="B36" t="s">
        <v>7</v>
      </c>
      <c r="C36" t="s">
        <v>8</v>
      </c>
      <c r="D36" t="s">
        <v>13</v>
      </c>
      <c r="E36" s="7">
        <v>0.58333333333333304</v>
      </c>
      <c r="F36" s="6">
        <v>9</v>
      </c>
    </row>
    <row r="37" spans="1:6" x14ac:dyDescent="0.3">
      <c r="A37" t="s">
        <v>6</v>
      </c>
      <c r="B37" t="s">
        <v>7</v>
      </c>
      <c r="C37" t="s">
        <v>8</v>
      </c>
      <c r="D37" t="s">
        <v>13</v>
      </c>
      <c r="E37" s="7">
        <v>0.625</v>
      </c>
      <c r="F37" s="6">
        <v>1</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F586-7537-4097-91C7-425E6E761FB8}">
  <dimension ref="A1:G37"/>
  <sheetViews>
    <sheetView workbookViewId="0">
      <selection activeCell="G9" sqref="G9"/>
    </sheetView>
  </sheetViews>
  <sheetFormatPr defaultRowHeight="14.4" x14ac:dyDescent="0.3"/>
  <cols>
    <col min="1" max="1" width="9.109375" bestFit="1" customWidth="1"/>
    <col min="2" max="2" width="7.109375" bestFit="1" customWidth="1"/>
    <col min="3" max="3" width="7.44140625" bestFit="1" customWidth="1"/>
    <col min="4" max="4" width="4.109375" bestFit="1" customWidth="1"/>
    <col min="5" max="5" width="5.33203125" bestFit="1" customWidth="1"/>
    <col min="6" max="6" width="25.33203125" bestFit="1" customWidth="1"/>
    <col min="7" max="7" width="34.33203125" bestFit="1" customWidth="1"/>
  </cols>
  <sheetData>
    <row r="1" spans="1:7" x14ac:dyDescent="0.3">
      <c r="A1" s="1" t="s">
        <v>0</v>
      </c>
      <c r="B1" s="1" t="s">
        <v>1</v>
      </c>
      <c r="C1" s="1" t="s">
        <v>2</v>
      </c>
      <c r="D1" s="1" t="s">
        <v>3</v>
      </c>
      <c r="E1" s="1" t="s">
        <v>4</v>
      </c>
      <c r="F1" s="2" t="s">
        <v>14</v>
      </c>
      <c r="G1" s="2" t="s">
        <v>15</v>
      </c>
    </row>
    <row r="2" spans="1:7" x14ac:dyDescent="0.3">
      <c r="A2" t="s">
        <v>6</v>
      </c>
      <c r="B2" t="s">
        <v>7</v>
      </c>
      <c r="C2" t="s">
        <v>8</v>
      </c>
      <c r="D2" t="s">
        <v>9</v>
      </c>
      <c r="E2" s="7">
        <v>0.45833333333333331</v>
      </c>
      <c r="F2">
        <v>13</v>
      </c>
      <c r="G2">
        <v>13</v>
      </c>
    </row>
    <row r="3" spans="1:7" x14ac:dyDescent="0.3">
      <c r="A3" t="s">
        <v>6</v>
      </c>
      <c r="B3" t="s">
        <v>7</v>
      </c>
      <c r="C3" t="s">
        <v>8</v>
      </c>
      <c r="D3" t="s">
        <v>9</v>
      </c>
      <c r="E3" s="7">
        <v>0.5</v>
      </c>
      <c r="F3">
        <v>1</v>
      </c>
      <c r="G3">
        <v>1</v>
      </c>
    </row>
    <row r="4" spans="1:7" x14ac:dyDescent="0.3">
      <c r="A4" t="s">
        <v>6</v>
      </c>
      <c r="B4" t="s">
        <v>7</v>
      </c>
      <c r="C4" t="s">
        <v>8</v>
      </c>
      <c r="D4" t="s">
        <v>9</v>
      </c>
      <c r="E4" s="7">
        <v>0.54166666666666696</v>
      </c>
      <c r="F4">
        <v>6</v>
      </c>
      <c r="G4">
        <v>1</v>
      </c>
    </row>
    <row r="5" spans="1:7" x14ac:dyDescent="0.3">
      <c r="A5" t="s">
        <v>6</v>
      </c>
      <c r="B5" t="s">
        <v>7</v>
      </c>
      <c r="C5" t="s">
        <v>8</v>
      </c>
      <c r="D5" t="s">
        <v>9</v>
      </c>
      <c r="E5" s="7">
        <v>0.58333333333333304</v>
      </c>
      <c r="F5">
        <v>2</v>
      </c>
      <c r="G5">
        <v>2</v>
      </c>
    </row>
    <row r="6" spans="1:7" x14ac:dyDescent="0.3">
      <c r="A6" t="s">
        <v>6</v>
      </c>
      <c r="B6" t="s">
        <v>7</v>
      </c>
      <c r="C6" t="s">
        <v>8</v>
      </c>
      <c r="D6" t="s">
        <v>9</v>
      </c>
      <c r="E6" s="7">
        <v>0.625</v>
      </c>
      <c r="F6">
        <v>7</v>
      </c>
      <c r="G6">
        <v>9</v>
      </c>
    </row>
    <row r="7" spans="1:7" x14ac:dyDescent="0.3">
      <c r="A7" t="s">
        <v>6</v>
      </c>
      <c r="B7" t="s">
        <v>7</v>
      </c>
      <c r="C7" t="s">
        <v>8</v>
      </c>
      <c r="D7" t="s">
        <v>9</v>
      </c>
      <c r="E7" s="7">
        <v>0.66666666666666696</v>
      </c>
      <c r="F7">
        <v>3</v>
      </c>
      <c r="G7">
        <v>1</v>
      </c>
    </row>
    <row r="8" spans="1:7" x14ac:dyDescent="0.3">
      <c r="A8" t="s">
        <v>6</v>
      </c>
      <c r="B8" t="s">
        <v>7</v>
      </c>
      <c r="C8" t="s">
        <v>8</v>
      </c>
      <c r="D8" t="s">
        <v>9</v>
      </c>
      <c r="E8" s="7">
        <v>0.70833333333333304</v>
      </c>
      <c r="F8">
        <v>8</v>
      </c>
      <c r="G8">
        <v>8</v>
      </c>
    </row>
    <row r="9" spans="1:7" x14ac:dyDescent="0.3">
      <c r="A9" t="s">
        <v>6</v>
      </c>
      <c r="B9" t="s">
        <v>7</v>
      </c>
      <c r="C9" t="s">
        <v>8</v>
      </c>
      <c r="D9" t="s">
        <v>9</v>
      </c>
      <c r="E9" s="7">
        <v>0.75</v>
      </c>
      <c r="F9">
        <v>5</v>
      </c>
      <c r="G9">
        <v>6</v>
      </c>
    </row>
    <row r="10" spans="1:7" x14ac:dyDescent="0.3">
      <c r="A10" t="s">
        <v>6</v>
      </c>
      <c r="B10" t="s">
        <v>7</v>
      </c>
      <c r="C10" t="s">
        <v>8</v>
      </c>
      <c r="D10" t="s">
        <v>9</v>
      </c>
      <c r="E10" s="7">
        <v>0.79166666666666696</v>
      </c>
      <c r="F10">
        <v>1</v>
      </c>
      <c r="G10">
        <v>3</v>
      </c>
    </row>
    <row r="11" spans="1:7" x14ac:dyDescent="0.3">
      <c r="A11" t="s">
        <v>6</v>
      </c>
      <c r="B11" t="s">
        <v>7</v>
      </c>
      <c r="C11" t="s">
        <v>8</v>
      </c>
      <c r="D11" t="s">
        <v>9</v>
      </c>
      <c r="E11" s="7">
        <v>0.83333333333333304</v>
      </c>
      <c r="F11">
        <v>6</v>
      </c>
      <c r="G11">
        <v>2</v>
      </c>
    </row>
    <row r="12" spans="1:7" x14ac:dyDescent="0.3">
      <c r="A12" t="s">
        <v>6</v>
      </c>
      <c r="B12" t="s">
        <v>7</v>
      </c>
      <c r="C12" t="s">
        <v>8</v>
      </c>
      <c r="D12" t="s">
        <v>10</v>
      </c>
      <c r="E12" s="7">
        <v>0.45833333333333331</v>
      </c>
      <c r="F12">
        <v>9</v>
      </c>
      <c r="G12">
        <v>2</v>
      </c>
    </row>
    <row r="13" spans="1:7" x14ac:dyDescent="0.3">
      <c r="A13" t="s">
        <v>6</v>
      </c>
      <c r="B13" t="s">
        <v>7</v>
      </c>
      <c r="C13" t="s">
        <v>8</v>
      </c>
      <c r="D13" t="s">
        <v>10</v>
      </c>
      <c r="E13" s="7">
        <v>0.5</v>
      </c>
      <c r="F13">
        <v>8</v>
      </c>
      <c r="G13">
        <v>7</v>
      </c>
    </row>
    <row r="14" spans="1:7" x14ac:dyDescent="0.3">
      <c r="A14" t="s">
        <v>6</v>
      </c>
      <c r="B14" t="s">
        <v>7</v>
      </c>
      <c r="C14" t="s">
        <v>8</v>
      </c>
      <c r="D14" t="s">
        <v>10</v>
      </c>
      <c r="E14" s="7">
        <v>0.54166666666666696</v>
      </c>
      <c r="F14">
        <v>4</v>
      </c>
      <c r="G14">
        <v>4</v>
      </c>
    </row>
    <row r="15" spans="1:7" x14ac:dyDescent="0.3">
      <c r="A15" t="s">
        <v>6</v>
      </c>
      <c r="B15" t="s">
        <v>7</v>
      </c>
      <c r="C15" t="s">
        <v>8</v>
      </c>
      <c r="D15" t="s">
        <v>10</v>
      </c>
      <c r="E15" s="7">
        <v>0.58333333333333304</v>
      </c>
      <c r="F15">
        <v>1</v>
      </c>
      <c r="G15">
        <v>5</v>
      </c>
    </row>
    <row r="16" spans="1:7" x14ac:dyDescent="0.3">
      <c r="A16" t="s">
        <v>6</v>
      </c>
      <c r="B16" t="s">
        <v>7</v>
      </c>
      <c r="C16" t="s">
        <v>8</v>
      </c>
      <c r="D16" t="s">
        <v>10</v>
      </c>
      <c r="E16" s="7">
        <v>0.625</v>
      </c>
      <c r="F16">
        <v>1</v>
      </c>
      <c r="G16">
        <v>3</v>
      </c>
    </row>
    <row r="17" spans="1:7" x14ac:dyDescent="0.3">
      <c r="A17" t="s">
        <v>6</v>
      </c>
      <c r="B17" t="s">
        <v>7</v>
      </c>
      <c r="C17" t="s">
        <v>8</v>
      </c>
      <c r="D17" t="s">
        <v>10</v>
      </c>
      <c r="E17" s="7">
        <v>0.66666666666666696</v>
      </c>
      <c r="F17">
        <v>4</v>
      </c>
      <c r="G17">
        <v>1</v>
      </c>
    </row>
    <row r="18" spans="1:7" x14ac:dyDescent="0.3">
      <c r="A18" t="s">
        <v>6</v>
      </c>
      <c r="B18" t="s">
        <v>7</v>
      </c>
      <c r="C18" t="s">
        <v>8</v>
      </c>
      <c r="D18" t="s">
        <v>10</v>
      </c>
      <c r="E18" s="7">
        <v>0.70833333333333304</v>
      </c>
      <c r="F18">
        <v>10</v>
      </c>
      <c r="G18">
        <v>9</v>
      </c>
    </row>
    <row r="19" spans="1:7" x14ac:dyDescent="0.3">
      <c r="A19" t="s">
        <v>6</v>
      </c>
      <c r="B19" t="s">
        <v>7</v>
      </c>
      <c r="C19" t="s">
        <v>8</v>
      </c>
      <c r="D19" t="s">
        <v>11</v>
      </c>
      <c r="E19" s="7">
        <v>0.45833333333333331</v>
      </c>
      <c r="F19">
        <v>12</v>
      </c>
      <c r="G19">
        <v>3</v>
      </c>
    </row>
    <row r="20" spans="1:7" x14ac:dyDescent="0.3">
      <c r="A20" t="s">
        <v>6</v>
      </c>
      <c r="B20" t="s">
        <v>7</v>
      </c>
      <c r="C20" t="s">
        <v>8</v>
      </c>
      <c r="D20" t="s">
        <v>11</v>
      </c>
      <c r="E20" s="7">
        <v>0.5</v>
      </c>
      <c r="F20">
        <v>1</v>
      </c>
      <c r="G20">
        <v>2</v>
      </c>
    </row>
    <row r="21" spans="1:7" x14ac:dyDescent="0.3">
      <c r="A21" t="s">
        <v>6</v>
      </c>
      <c r="B21" t="s">
        <v>7</v>
      </c>
      <c r="C21" t="s">
        <v>8</v>
      </c>
      <c r="D21" t="s">
        <v>11</v>
      </c>
      <c r="E21" s="7">
        <v>0.54166666666666696</v>
      </c>
      <c r="F21">
        <v>1</v>
      </c>
      <c r="G21">
        <v>4</v>
      </c>
    </row>
    <row r="22" spans="1:7" x14ac:dyDescent="0.3">
      <c r="A22" t="s">
        <v>6</v>
      </c>
      <c r="B22" t="s">
        <v>7</v>
      </c>
      <c r="C22" t="s">
        <v>8</v>
      </c>
      <c r="D22" t="s">
        <v>11</v>
      </c>
      <c r="E22" s="7">
        <v>0.58333333333333304</v>
      </c>
      <c r="F22">
        <v>1</v>
      </c>
      <c r="G22">
        <v>1</v>
      </c>
    </row>
    <row r="23" spans="1:7" x14ac:dyDescent="0.3">
      <c r="A23" t="s">
        <v>6</v>
      </c>
      <c r="B23" t="s">
        <v>7</v>
      </c>
      <c r="C23" t="s">
        <v>8</v>
      </c>
      <c r="D23" t="s">
        <v>11</v>
      </c>
      <c r="E23" s="7">
        <v>0.625</v>
      </c>
      <c r="F23">
        <v>10</v>
      </c>
      <c r="G23">
        <v>8</v>
      </c>
    </row>
    <row r="24" spans="1:7" x14ac:dyDescent="0.3">
      <c r="A24" t="s">
        <v>6</v>
      </c>
      <c r="B24" t="s">
        <v>7</v>
      </c>
      <c r="C24" t="s">
        <v>8</v>
      </c>
      <c r="D24" t="s">
        <v>11</v>
      </c>
      <c r="E24" s="7">
        <v>0.66666666666666696</v>
      </c>
      <c r="F24">
        <v>2</v>
      </c>
      <c r="G24">
        <v>7</v>
      </c>
    </row>
    <row r="25" spans="1:7" x14ac:dyDescent="0.3">
      <c r="A25" t="s">
        <v>6</v>
      </c>
      <c r="B25" t="s">
        <v>7</v>
      </c>
      <c r="C25" t="s">
        <v>8</v>
      </c>
      <c r="D25" t="s">
        <v>11</v>
      </c>
      <c r="E25" s="7">
        <v>0.70833333333333304</v>
      </c>
      <c r="F25">
        <v>5</v>
      </c>
      <c r="G25">
        <v>7</v>
      </c>
    </row>
    <row r="26" spans="1:7" x14ac:dyDescent="0.3">
      <c r="A26" t="s">
        <v>6</v>
      </c>
      <c r="B26" t="s">
        <v>7</v>
      </c>
      <c r="C26" t="s">
        <v>8</v>
      </c>
      <c r="D26" t="s">
        <v>11</v>
      </c>
      <c r="E26" s="7">
        <v>0.75</v>
      </c>
      <c r="F26">
        <v>7</v>
      </c>
      <c r="G26">
        <v>6</v>
      </c>
    </row>
    <row r="27" spans="1:7" x14ac:dyDescent="0.3">
      <c r="A27" t="s">
        <v>6</v>
      </c>
      <c r="B27" t="s">
        <v>7</v>
      </c>
      <c r="C27" t="s">
        <v>8</v>
      </c>
      <c r="D27" t="s">
        <v>11</v>
      </c>
      <c r="E27" s="7">
        <v>0.79166666666666696</v>
      </c>
      <c r="F27">
        <v>1</v>
      </c>
      <c r="G27">
        <v>2</v>
      </c>
    </row>
    <row r="28" spans="1:7" x14ac:dyDescent="0.3">
      <c r="A28" t="s">
        <v>6</v>
      </c>
      <c r="B28" t="s">
        <v>7</v>
      </c>
      <c r="C28" t="s">
        <v>8</v>
      </c>
      <c r="D28" t="s">
        <v>12</v>
      </c>
      <c r="E28" s="7">
        <v>0.45833333333333331</v>
      </c>
      <c r="F28">
        <v>9</v>
      </c>
      <c r="G28">
        <v>11</v>
      </c>
    </row>
    <row r="29" spans="1:7" x14ac:dyDescent="0.3">
      <c r="A29" t="s">
        <v>6</v>
      </c>
      <c r="B29" t="s">
        <v>7</v>
      </c>
      <c r="C29" t="s">
        <v>8</v>
      </c>
      <c r="D29" t="s">
        <v>12</v>
      </c>
      <c r="E29" s="7">
        <v>0.5</v>
      </c>
      <c r="F29">
        <v>1</v>
      </c>
      <c r="G29">
        <v>2</v>
      </c>
    </row>
    <row r="30" spans="1:7" x14ac:dyDescent="0.3">
      <c r="A30" t="s">
        <v>6</v>
      </c>
      <c r="B30" t="s">
        <v>7</v>
      </c>
      <c r="C30" t="s">
        <v>8</v>
      </c>
      <c r="D30" t="s">
        <v>12</v>
      </c>
      <c r="E30" s="7">
        <v>0.54166666666666696</v>
      </c>
      <c r="F30">
        <v>5</v>
      </c>
      <c r="G30">
        <v>2</v>
      </c>
    </row>
    <row r="31" spans="1:7" x14ac:dyDescent="0.3">
      <c r="A31" t="s">
        <v>6</v>
      </c>
      <c r="B31" t="s">
        <v>7</v>
      </c>
      <c r="C31" t="s">
        <v>8</v>
      </c>
      <c r="D31" t="s">
        <v>12</v>
      </c>
      <c r="E31" s="7">
        <v>0.58333333333333404</v>
      </c>
      <c r="F31">
        <v>6</v>
      </c>
      <c r="G31">
        <v>3</v>
      </c>
    </row>
    <row r="32" spans="1:7" x14ac:dyDescent="0.3">
      <c r="A32" t="s">
        <v>6</v>
      </c>
      <c r="B32" t="s">
        <v>7</v>
      </c>
      <c r="C32" t="s">
        <v>8</v>
      </c>
      <c r="D32" t="s">
        <v>12</v>
      </c>
      <c r="E32" s="7">
        <v>0.625</v>
      </c>
      <c r="F32">
        <v>11</v>
      </c>
      <c r="G32">
        <v>1</v>
      </c>
    </row>
    <row r="33" spans="1:7" x14ac:dyDescent="0.3">
      <c r="A33" t="s">
        <v>6</v>
      </c>
      <c r="B33" t="s">
        <v>7</v>
      </c>
      <c r="C33" t="s">
        <v>8</v>
      </c>
      <c r="D33" t="s">
        <v>13</v>
      </c>
      <c r="E33" s="7">
        <v>0.45833333333333331</v>
      </c>
      <c r="F33">
        <v>1</v>
      </c>
      <c r="G33">
        <v>5</v>
      </c>
    </row>
    <row r="34" spans="1:7" x14ac:dyDescent="0.3">
      <c r="A34" t="s">
        <v>6</v>
      </c>
      <c r="B34" t="s">
        <v>7</v>
      </c>
      <c r="C34" t="s">
        <v>8</v>
      </c>
      <c r="D34" t="s">
        <v>13</v>
      </c>
      <c r="E34" s="7">
        <v>0.5</v>
      </c>
      <c r="F34">
        <v>2</v>
      </c>
      <c r="G34">
        <v>7</v>
      </c>
    </row>
    <row r="35" spans="1:7" x14ac:dyDescent="0.3">
      <c r="A35" t="s">
        <v>6</v>
      </c>
      <c r="B35" t="s">
        <v>7</v>
      </c>
      <c r="C35" t="s">
        <v>8</v>
      </c>
      <c r="D35" t="s">
        <v>13</v>
      </c>
      <c r="E35" s="7">
        <v>0.54166666666666696</v>
      </c>
      <c r="F35">
        <v>1</v>
      </c>
      <c r="G35">
        <v>3</v>
      </c>
    </row>
    <row r="36" spans="1:7" x14ac:dyDescent="0.3">
      <c r="A36" t="s">
        <v>6</v>
      </c>
      <c r="B36" t="s">
        <v>7</v>
      </c>
      <c r="C36" t="s">
        <v>8</v>
      </c>
      <c r="D36" t="s">
        <v>13</v>
      </c>
      <c r="E36" s="7">
        <v>0.58333333333333304</v>
      </c>
      <c r="F36">
        <v>6</v>
      </c>
      <c r="G36">
        <v>4</v>
      </c>
    </row>
    <row r="37" spans="1:7" x14ac:dyDescent="0.3">
      <c r="A37" t="s">
        <v>6</v>
      </c>
      <c r="B37" t="s">
        <v>7</v>
      </c>
      <c r="C37" t="s">
        <v>8</v>
      </c>
      <c r="D37" t="s">
        <v>13</v>
      </c>
      <c r="E37" s="7">
        <v>0.625</v>
      </c>
      <c r="F37">
        <v>1</v>
      </c>
      <c r="G37">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0942-4CB2-4632-BF92-1E9410348AE7}">
  <dimension ref="A1:AK49"/>
  <sheetViews>
    <sheetView zoomScaleNormal="100" workbookViewId="0">
      <selection activeCell="A2" sqref="A2:C2"/>
    </sheetView>
  </sheetViews>
  <sheetFormatPr defaultRowHeight="14.4" x14ac:dyDescent="0.3"/>
  <cols>
    <col min="1" max="1" width="11" style="1" bestFit="1" customWidth="1"/>
    <col min="2" max="2" width="11.33203125" style="1" bestFit="1" customWidth="1"/>
    <col min="3" max="3" width="7.44140625" style="1" bestFit="1" customWidth="1"/>
    <col min="4" max="4" width="10.6640625" style="1" bestFit="1" customWidth="1"/>
    <col min="5" max="5" width="5.5546875" style="1" bestFit="1" customWidth="1"/>
    <col min="6" max="6" width="15.6640625" style="1" bestFit="1" customWidth="1"/>
    <col min="7" max="7" width="17.6640625" style="1" bestFit="1" customWidth="1"/>
    <col min="8" max="8" width="23.33203125" style="1" bestFit="1" customWidth="1"/>
    <col min="9" max="9" width="27.6640625" style="1" bestFit="1" customWidth="1"/>
    <col min="10" max="10" width="23.33203125" style="1" bestFit="1" customWidth="1"/>
    <col min="11" max="11" width="29.109375" style="1" bestFit="1" customWidth="1"/>
    <col min="12" max="12" width="32.88671875" style="1" bestFit="1" customWidth="1"/>
    <col min="13" max="13" width="12.33203125" style="1" bestFit="1" customWidth="1"/>
    <col min="14" max="14" width="19.33203125" style="12" bestFit="1" customWidth="1"/>
    <col min="15" max="15" width="21.33203125" style="12" bestFit="1" customWidth="1"/>
    <col min="16" max="16" width="27.109375" style="1" bestFit="1" customWidth="1"/>
    <col min="17" max="17" width="30.109375" style="1" bestFit="1" customWidth="1"/>
    <col min="18" max="18" width="26.88671875" style="1" bestFit="1" customWidth="1"/>
    <col min="19" max="19" width="15.5546875" style="1" bestFit="1" customWidth="1"/>
    <col min="20" max="20" width="29.5546875" style="1" bestFit="1" customWidth="1"/>
    <col min="21" max="21" width="20.44140625" style="1" bestFit="1" customWidth="1"/>
    <col min="22" max="22" width="21.109375" style="1" bestFit="1" customWidth="1"/>
    <col min="23" max="23" width="34.44140625" style="1" bestFit="1" customWidth="1"/>
    <col min="24" max="24" width="35" style="1" bestFit="1" customWidth="1"/>
    <col min="25" max="25" width="24.88671875" style="1" bestFit="1" customWidth="1"/>
    <col min="26" max="26" width="26.6640625" style="1" bestFit="1" customWidth="1"/>
    <col min="27" max="27" width="32.33203125" style="1" bestFit="1" customWidth="1"/>
    <col min="28" max="28" width="36.88671875" style="1" bestFit="1" customWidth="1"/>
    <col min="29" max="29" width="32.33203125" style="1" bestFit="1" customWidth="1"/>
    <col min="30" max="30" width="38.33203125" style="1" bestFit="1" customWidth="1"/>
    <col min="31" max="31" width="41.88671875" style="1" bestFit="1" customWidth="1"/>
    <col min="32" max="32" width="21.33203125" style="1" bestFit="1" customWidth="1"/>
    <col min="33" max="33" width="28.33203125" style="1" bestFit="1" customWidth="1"/>
    <col min="34" max="34" width="30.44140625" style="1" bestFit="1" customWidth="1"/>
    <col min="35" max="35" width="36.109375" style="1" bestFit="1" customWidth="1"/>
    <col min="36" max="36" width="39.109375" style="1" bestFit="1" customWidth="1"/>
    <col min="37" max="37" width="36" style="1" bestFit="1" customWidth="1"/>
  </cols>
  <sheetData>
    <row r="1" spans="1:37" x14ac:dyDescent="0.3">
      <c r="A1" s="1" t="s">
        <v>0</v>
      </c>
      <c r="B1" s="1" t="s">
        <v>1</v>
      </c>
      <c r="C1" s="1" t="s">
        <v>2</v>
      </c>
      <c r="D1" s="1" t="s">
        <v>3</v>
      </c>
      <c r="E1" s="1" t="s">
        <v>4</v>
      </c>
      <c r="F1" s="2" t="s">
        <v>16</v>
      </c>
      <c r="G1" s="3" t="s">
        <v>17</v>
      </c>
      <c r="H1" s="3" t="s">
        <v>18</v>
      </c>
      <c r="I1" s="3" t="s">
        <v>19</v>
      </c>
      <c r="J1" s="3" t="s">
        <v>20</v>
      </c>
      <c r="K1" s="3" t="s">
        <v>21</v>
      </c>
      <c r="L1" s="3" t="s">
        <v>22</v>
      </c>
      <c r="M1" s="3" t="s">
        <v>23</v>
      </c>
      <c r="N1" s="8" t="s">
        <v>24</v>
      </c>
      <c r="O1" s="9" t="s">
        <v>25</v>
      </c>
      <c r="P1" s="3" t="s">
        <v>26</v>
      </c>
      <c r="Q1" s="3" t="s">
        <v>27</v>
      </c>
      <c r="R1" s="3" t="s">
        <v>28</v>
      </c>
      <c r="S1" s="3" t="s">
        <v>29</v>
      </c>
      <c r="T1" s="3" t="s">
        <v>30</v>
      </c>
      <c r="U1" s="3" t="s">
        <v>31</v>
      </c>
      <c r="V1" s="3" t="s">
        <v>32</v>
      </c>
      <c r="W1" s="3" t="s">
        <v>33</v>
      </c>
      <c r="X1" s="3" t="s">
        <v>34</v>
      </c>
      <c r="Y1" s="2" t="s">
        <v>35</v>
      </c>
      <c r="Z1" s="3" t="s">
        <v>36</v>
      </c>
      <c r="AA1" s="3" t="s">
        <v>37</v>
      </c>
      <c r="AB1" s="3" t="s">
        <v>38</v>
      </c>
      <c r="AC1" s="3" t="s">
        <v>39</v>
      </c>
      <c r="AD1" s="3" t="s">
        <v>40</v>
      </c>
      <c r="AE1" s="3" t="s">
        <v>41</v>
      </c>
      <c r="AF1" s="3" t="s">
        <v>42</v>
      </c>
      <c r="AG1" s="2" t="s">
        <v>43</v>
      </c>
      <c r="AH1" s="3" t="s">
        <v>44</v>
      </c>
      <c r="AI1" s="3" t="s">
        <v>45</v>
      </c>
      <c r="AJ1" s="3" t="s">
        <v>46</v>
      </c>
      <c r="AK1" s="3" t="s">
        <v>47</v>
      </c>
    </row>
    <row r="2" spans="1:37" x14ac:dyDescent="0.3">
      <c r="A2" s="1" t="s">
        <v>6</v>
      </c>
      <c r="B2" s="1" t="s">
        <v>7</v>
      </c>
      <c r="C2" s="1" t="s">
        <v>8</v>
      </c>
      <c r="D2" s="1" t="s">
        <v>9</v>
      </c>
      <c r="E2" s="10">
        <v>0.45833333333333331</v>
      </c>
      <c r="F2" s="2">
        <v>23</v>
      </c>
      <c r="G2" s="2">
        <v>7</v>
      </c>
      <c r="H2" s="2">
        <v>6</v>
      </c>
      <c r="I2" s="2">
        <v>3</v>
      </c>
      <c r="J2" s="2">
        <v>2</v>
      </c>
      <c r="K2" s="2">
        <v>9</v>
      </c>
      <c r="L2" s="2">
        <f>SUM(H2:J2)-K2</f>
        <v>2</v>
      </c>
      <c r="M2" s="2">
        <v>40</v>
      </c>
      <c r="N2" s="8">
        <f>F2/$M2</f>
        <v>0.57499999999999996</v>
      </c>
      <c r="O2" s="8">
        <f>G2/$M2</f>
        <v>0.17499999999999999</v>
      </c>
      <c r="P2" s="8">
        <f t="shared" ref="P2:R2" si="0">H2/$M2</f>
        <v>0.15</v>
      </c>
      <c r="Q2" s="8">
        <f t="shared" si="0"/>
        <v>7.4999999999999997E-2</v>
      </c>
      <c r="R2" s="8">
        <f t="shared" si="0"/>
        <v>0.05</v>
      </c>
      <c r="S2" s="2">
        <f ca="1">RANDBETWEEN(M2,M2+25)</f>
        <v>42</v>
      </c>
      <c r="T2" s="2">
        <f ca="1">RANDBETWEEN(0,25)</f>
        <v>12</v>
      </c>
      <c r="U2" s="2"/>
      <c r="V2" s="2"/>
      <c r="W2" s="2"/>
      <c r="X2" s="2"/>
      <c r="Y2" s="2">
        <f ca="1">RANDBETWEEN(0,T2)</f>
        <v>9</v>
      </c>
      <c r="Z2" s="2">
        <f ca="1">RANDBETWEEN(0,T2-Y2)</f>
        <v>2</v>
      </c>
      <c r="AA2" s="2">
        <f ca="1">RANDBETWEEN(0,$T2-SUM($Y2:Z2))</f>
        <v>1</v>
      </c>
      <c r="AB2" s="2">
        <f ca="1">RANDBETWEEN(0,$T2-SUM($Y2:AA2))</f>
        <v>0</v>
      </c>
      <c r="AC2" s="2">
        <f ca="1">RANDBETWEEN(0,$T2-SUM($Y2:AB2))</f>
        <v>0</v>
      </c>
      <c r="AD2" s="2">
        <f ca="1">RANDBETWEEN(0,SUM(AA2:AC2))</f>
        <v>0</v>
      </c>
      <c r="AE2" s="2">
        <f ca="1">SUM(AA2:AC2)-AD2</f>
        <v>1</v>
      </c>
      <c r="AF2" s="2">
        <f ca="1">SUM(Y2:AC2)</f>
        <v>12</v>
      </c>
      <c r="AG2" s="8">
        <f ca="1">Y2/$AF2</f>
        <v>0.75</v>
      </c>
      <c r="AH2" s="8">
        <f t="shared" ref="AH2:AK2" ca="1" si="1">Z2/$AF2</f>
        <v>0.16666666666666666</v>
      </c>
      <c r="AI2" s="8">
        <f t="shared" ca="1" si="1"/>
        <v>8.3333333333333329E-2</v>
      </c>
      <c r="AJ2" s="8">
        <f t="shared" ca="1" si="1"/>
        <v>0</v>
      </c>
      <c r="AK2" s="8">
        <f t="shared" ca="1" si="1"/>
        <v>0</v>
      </c>
    </row>
    <row r="3" spans="1:37" x14ac:dyDescent="0.3">
      <c r="A3" s="1" t="s">
        <v>6</v>
      </c>
      <c r="B3" s="1" t="s">
        <v>7</v>
      </c>
      <c r="C3" s="1" t="s">
        <v>8</v>
      </c>
      <c r="D3" s="1" t="s">
        <v>9</v>
      </c>
      <c r="E3" s="10">
        <v>0.5</v>
      </c>
      <c r="F3" s="2">
        <v>30</v>
      </c>
      <c r="G3" s="2">
        <v>22</v>
      </c>
      <c r="H3" s="2">
        <v>8</v>
      </c>
      <c r="I3" s="2">
        <v>2</v>
      </c>
      <c r="J3" s="2">
        <v>1</v>
      </c>
      <c r="K3" s="2">
        <v>9</v>
      </c>
      <c r="L3" s="2">
        <f t="shared" ref="L3:L37" si="2">SUM(H3:J3)-K3</f>
        <v>2</v>
      </c>
      <c r="M3" s="2">
        <v>63</v>
      </c>
      <c r="N3" s="8">
        <f t="shared" ref="N3:N37" si="3">F3/$M3</f>
        <v>0.47619047619047616</v>
      </c>
      <c r="O3" s="8">
        <f t="shared" ref="O3:O37" si="4">G3/$M3</f>
        <v>0.34920634920634919</v>
      </c>
      <c r="P3" s="8">
        <f t="shared" ref="P3:P37" si="5">H3/$M3</f>
        <v>0.12698412698412698</v>
      </c>
      <c r="Q3" s="8">
        <f t="shared" ref="Q3:Q37" si="6">I3/$M3</f>
        <v>3.1746031746031744E-2</v>
      </c>
      <c r="R3" s="8">
        <f t="shared" ref="R3:R37" si="7">J3/$M3</f>
        <v>1.5873015873015872E-2</v>
      </c>
      <c r="S3" s="2">
        <f t="shared" ref="S3:S37" ca="1" si="8">RANDBETWEEN(M3,M3+25)</f>
        <v>85</v>
      </c>
      <c r="T3" s="2">
        <f t="shared" ref="T3:T37" ca="1" si="9">RANDBETWEEN(0,25)</f>
        <v>8</v>
      </c>
      <c r="U3" s="4"/>
      <c r="V3" s="4"/>
      <c r="W3" s="4"/>
      <c r="X3" s="4"/>
      <c r="Y3" s="2">
        <f t="shared" ref="Y3:Y47" ca="1" si="10">RANDBETWEEN(0,T3)</f>
        <v>7</v>
      </c>
      <c r="Z3" s="2">
        <f t="shared" ref="Z3:Z47" ca="1" si="11">RANDBETWEEN(0,T3-Y3)</f>
        <v>0</v>
      </c>
      <c r="AA3" s="2">
        <f ca="1">RANDBETWEEN(0,$T3-SUM($Y3:Z3))</f>
        <v>1</v>
      </c>
      <c r="AB3" s="2">
        <f ca="1">RANDBETWEEN(0,$T3-SUM($Y3:AA3))</f>
        <v>0</v>
      </c>
      <c r="AC3" s="2">
        <f ca="1">RANDBETWEEN(0,$T3-SUM($Y3:AB3))</f>
        <v>0</v>
      </c>
      <c r="AD3" s="2">
        <f t="shared" ref="AD3:AD47" ca="1" si="12">RANDBETWEEN(0,SUM(AA3:AC3))</f>
        <v>1</v>
      </c>
      <c r="AE3" s="2">
        <f t="shared" ref="AE3:AE47" ca="1" si="13">SUM(AA3:AC3)-AD3</f>
        <v>0</v>
      </c>
      <c r="AF3" s="2">
        <f t="shared" ref="AF3:AF47" ca="1" si="14">SUM(Y3:AC3)</f>
        <v>8</v>
      </c>
      <c r="AG3" s="8">
        <f t="shared" ref="AG3:AG47" ca="1" si="15">Y3/$AF3</f>
        <v>0.875</v>
      </c>
      <c r="AH3" s="8">
        <f t="shared" ref="AH3:AH47" ca="1" si="16">Z3/$AF3</f>
        <v>0</v>
      </c>
      <c r="AI3" s="8">
        <f t="shared" ref="AI3:AI47" ca="1" si="17">AA3/$AF3</f>
        <v>0.125</v>
      </c>
      <c r="AJ3" s="8">
        <f t="shared" ref="AJ3:AJ47" ca="1" si="18">AB3/$AF3</f>
        <v>0</v>
      </c>
      <c r="AK3" s="8">
        <f t="shared" ref="AK3:AK47" ca="1" si="19">AC3/$AF3</f>
        <v>0</v>
      </c>
    </row>
    <row r="4" spans="1:37" x14ac:dyDescent="0.3">
      <c r="A4" s="1" t="s">
        <v>6</v>
      </c>
      <c r="B4" s="1" t="s">
        <v>7</v>
      </c>
      <c r="C4" s="1" t="s">
        <v>8</v>
      </c>
      <c r="D4" s="1" t="s">
        <v>9</v>
      </c>
      <c r="E4" s="10">
        <v>0.54166666666666696</v>
      </c>
      <c r="F4" s="2">
        <v>9</v>
      </c>
      <c r="G4" s="2">
        <v>4</v>
      </c>
      <c r="H4" s="2">
        <v>3</v>
      </c>
      <c r="I4" s="2">
        <v>3</v>
      </c>
      <c r="J4" s="2">
        <v>2</v>
      </c>
      <c r="K4" s="2">
        <v>8</v>
      </c>
      <c r="L4" s="2">
        <f t="shared" si="2"/>
        <v>0</v>
      </c>
      <c r="M4" s="2">
        <v>21</v>
      </c>
      <c r="N4" s="8">
        <f t="shared" si="3"/>
        <v>0.42857142857142855</v>
      </c>
      <c r="O4" s="8">
        <f t="shared" si="4"/>
        <v>0.19047619047619047</v>
      </c>
      <c r="P4" s="8">
        <f t="shared" si="5"/>
        <v>0.14285714285714285</v>
      </c>
      <c r="Q4" s="8">
        <f t="shared" si="6"/>
        <v>0.14285714285714285</v>
      </c>
      <c r="R4" s="8">
        <f t="shared" si="7"/>
        <v>9.5238095238095233E-2</v>
      </c>
      <c r="S4" s="2">
        <f t="shared" ca="1" si="8"/>
        <v>28</v>
      </c>
      <c r="T4" s="2">
        <f t="shared" ca="1" si="9"/>
        <v>18</v>
      </c>
      <c r="U4" s="4"/>
      <c r="V4" s="4"/>
      <c r="W4" s="4"/>
      <c r="X4" s="4"/>
      <c r="Y4" s="2">
        <f t="shared" ca="1" si="10"/>
        <v>4</v>
      </c>
      <c r="Z4" s="2">
        <f t="shared" ca="1" si="11"/>
        <v>12</v>
      </c>
      <c r="AA4" s="2">
        <f ca="1">RANDBETWEEN(0,$T4-SUM($Y4:Z4))</f>
        <v>1</v>
      </c>
      <c r="AB4" s="2">
        <f ca="1">RANDBETWEEN(0,$T4-SUM($Y4:AA4))</f>
        <v>0</v>
      </c>
      <c r="AC4" s="2">
        <f ca="1">RANDBETWEEN(0,$T4-SUM($Y4:AB4))</f>
        <v>1</v>
      </c>
      <c r="AD4" s="2">
        <f t="shared" ca="1" si="12"/>
        <v>0</v>
      </c>
      <c r="AE4" s="2">
        <f t="shared" ca="1" si="13"/>
        <v>2</v>
      </c>
      <c r="AF4" s="2">
        <f t="shared" ca="1" si="14"/>
        <v>18</v>
      </c>
      <c r="AG4" s="8">
        <f t="shared" ca="1" si="15"/>
        <v>0.22222222222222221</v>
      </c>
      <c r="AH4" s="8">
        <f t="shared" ca="1" si="16"/>
        <v>0.66666666666666663</v>
      </c>
      <c r="AI4" s="8">
        <f t="shared" ca="1" si="17"/>
        <v>5.5555555555555552E-2</v>
      </c>
      <c r="AJ4" s="8">
        <f t="shared" ca="1" si="18"/>
        <v>0</v>
      </c>
      <c r="AK4" s="8">
        <f t="shared" ca="1" si="19"/>
        <v>5.5555555555555552E-2</v>
      </c>
    </row>
    <row r="5" spans="1:37" x14ac:dyDescent="0.3">
      <c r="A5" s="1" t="s">
        <v>6</v>
      </c>
      <c r="B5" s="1" t="s">
        <v>7</v>
      </c>
      <c r="C5" s="1" t="s">
        <v>8</v>
      </c>
      <c r="D5" s="1" t="s">
        <v>9</v>
      </c>
      <c r="E5" s="10">
        <v>0.58333333333333304</v>
      </c>
      <c r="F5" s="2">
        <v>3</v>
      </c>
      <c r="G5" s="2">
        <v>3</v>
      </c>
      <c r="H5" s="2">
        <v>1</v>
      </c>
      <c r="I5" s="2">
        <v>1</v>
      </c>
      <c r="J5" s="2">
        <v>1</v>
      </c>
      <c r="K5" s="2">
        <v>2</v>
      </c>
      <c r="L5" s="2">
        <f t="shared" si="2"/>
        <v>1</v>
      </c>
      <c r="M5" s="2">
        <v>9</v>
      </c>
      <c r="N5" s="8">
        <f t="shared" si="3"/>
        <v>0.33333333333333331</v>
      </c>
      <c r="O5" s="8">
        <f t="shared" si="4"/>
        <v>0.33333333333333331</v>
      </c>
      <c r="P5" s="8">
        <f t="shared" si="5"/>
        <v>0.1111111111111111</v>
      </c>
      <c r="Q5" s="8">
        <f t="shared" si="6"/>
        <v>0.1111111111111111</v>
      </c>
      <c r="R5" s="8">
        <f t="shared" si="7"/>
        <v>0.1111111111111111</v>
      </c>
      <c r="S5" s="2">
        <f t="shared" ca="1" si="8"/>
        <v>19</v>
      </c>
      <c r="T5" s="2">
        <f t="shared" ca="1" si="9"/>
        <v>3</v>
      </c>
      <c r="U5" s="11"/>
      <c r="V5" s="11"/>
      <c r="W5" s="11"/>
      <c r="X5" s="11"/>
      <c r="Y5" s="2">
        <f t="shared" ca="1" si="10"/>
        <v>0</v>
      </c>
      <c r="Z5" s="2">
        <f t="shared" ca="1" si="11"/>
        <v>3</v>
      </c>
      <c r="AA5" s="2">
        <f ca="1">RANDBETWEEN(0,$T5-SUM($Y5:Z5))</f>
        <v>0</v>
      </c>
      <c r="AB5" s="2">
        <f ca="1">RANDBETWEEN(0,$T5-SUM($Y5:AA5))</f>
        <v>0</v>
      </c>
      <c r="AC5" s="2">
        <f ca="1">RANDBETWEEN(0,$T5-SUM($Y5:AB5))</f>
        <v>0</v>
      </c>
      <c r="AD5" s="2">
        <f t="shared" ca="1" si="12"/>
        <v>0</v>
      </c>
      <c r="AE5" s="2">
        <f t="shared" ca="1" si="13"/>
        <v>0</v>
      </c>
      <c r="AF5" s="2">
        <f t="shared" ca="1" si="14"/>
        <v>3</v>
      </c>
      <c r="AG5" s="8">
        <f t="shared" ca="1" si="15"/>
        <v>0</v>
      </c>
      <c r="AH5" s="8">
        <f t="shared" ca="1" si="16"/>
        <v>1</v>
      </c>
      <c r="AI5" s="8">
        <f t="shared" ca="1" si="17"/>
        <v>0</v>
      </c>
      <c r="AJ5" s="8">
        <f t="shared" ca="1" si="18"/>
        <v>0</v>
      </c>
      <c r="AK5" s="8">
        <f t="shared" ca="1" si="19"/>
        <v>0</v>
      </c>
    </row>
    <row r="6" spans="1:37" x14ac:dyDescent="0.3">
      <c r="A6" s="1" t="s">
        <v>6</v>
      </c>
      <c r="B6" s="1" t="s">
        <v>7</v>
      </c>
      <c r="C6" s="1" t="s">
        <v>8</v>
      </c>
      <c r="D6" s="1" t="s">
        <v>9</v>
      </c>
      <c r="E6" s="10">
        <v>0.625</v>
      </c>
      <c r="F6" s="2">
        <v>22</v>
      </c>
      <c r="G6" s="2">
        <v>13</v>
      </c>
      <c r="H6" s="2">
        <v>13</v>
      </c>
      <c r="I6" s="2">
        <v>5</v>
      </c>
      <c r="J6" s="2">
        <v>1</v>
      </c>
      <c r="K6" s="2">
        <v>12</v>
      </c>
      <c r="L6" s="2">
        <f t="shared" si="2"/>
        <v>7</v>
      </c>
      <c r="M6" s="2">
        <v>53</v>
      </c>
      <c r="N6" s="8">
        <f t="shared" si="3"/>
        <v>0.41509433962264153</v>
      </c>
      <c r="O6" s="8">
        <f t="shared" si="4"/>
        <v>0.24528301886792453</v>
      </c>
      <c r="P6" s="8">
        <f t="shared" si="5"/>
        <v>0.24528301886792453</v>
      </c>
      <c r="Q6" s="8">
        <f t="shared" si="6"/>
        <v>9.4339622641509441E-2</v>
      </c>
      <c r="R6" s="8">
        <f t="shared" si="7"/>
        <v>1.8867924528301886E-2</v>
      </c>
      <c r="S6" s="2">
        <f t="shared" ca="1" si="8"/>
        <v>55</v>
      </c>
      <c r="T6" s="2">
        <f t="shared" ca="1" si="9"/>
        <v>6</v>
      </c>
      <c r="U6" s="11"/>
      <c r="V6" s="11"/>
      <c r="W6" s="11"/>
      <c r="X6" s="11"/>
      <c r="Y6" s="2">
        <f t="shared" ca="1" si="10"/>
        <v>2</v>
      </c>
      <c r="Z6" s="2">
        <f t="shared" ca="1" si="11"/>
        <v>3</v>
      </c>
      <c r="AA6" s="2">
        <f ca="1">RANDBETWEEN(0,$T6-SUM($Y6:Z6))</f>
        <v>0</v>
      </c>
      <c r="AB6" s="2">
        <f ca="1">RANDBETWEEN(0,$T6-SUM($Y6:AA6))</f>
        <v>1</v>
      </c>
      <c r="AC6" s="2">
        <f ca="1">RANDBETWEEN(0,$T6-SUM($Y6:AB6))</f>
        <v>0</v>
      </c>
      <c r="AD6" s="2">
        <f t="shared" ca="1" si="12"/>
        <v>0</v>
      </c>
      <c r="AE6" s="2">
        <f t="shared" ca="1" si="13"/>
        <v>1</v>
      </c>
      <c r="AF6" s="2">
        <f t="shared" ca="1" si="14"/>
        <v>6</v>
      </c>
      <c r="AG6" s="8">
        <f t="shared" ca="1" si="15"/>
        <v>0.33333333333333331</v>
      </c>
      <c r="AH6" s="8">
        <f t="shared" ca="1" si="16"/>
        <v>0.5</v>
      </c>
      <c r="AI6" s="8">
        <f t="shared" ca="1" si="17"/>
        <v>0</v>
      </c>
      <c r="AJ6" s="8">
        <f t="shared" ca="1" si="18"/>
        <v>0.16666666666666666</v>
      </c>
      <c r="AK6" s="8">
        <f t="shared" ca="1" si="19"/>
        <v>0</v>
      </c>
    </row>
    <row r="7" spans="1:37" x14ac:dyDescent="0.3">
      <c r="A7" s="1" t="s">
        <v>6</v>
      </c>
      <c r="B7" s="1" t="s">
        <v>7</v>
      </c>
      <c r="C7" s="1" t="s">
        <v>8</v>
      </c>
      <c r="D7" s="1" t="s">
        <v>9</v>
      </c>
      <c r="E7" s="10">
        <v>0.66666666666666696</v>
      </c>
      <c r="F7" s="2">
        <v>6</v>
      </c>
      <c r="G7" s="2">
        <v>2</v>
      </c>
      <c r="H7" s="2">
        <v>1</v>
      </c>
      <c r="I7" s="2">
        <v>1</v>
      </c>
      <c r="J7" s="2">
        <v>1</v>
      </c>
      <c r="K7" s="2">
        <v>1</v>
      </c>
      <c r="L7" s="2">
        <f t="shared" si="2"/>
        <v>2</v>
      </c>
      <c r="M7" s="2">
        <v>10</v>
      </c>
      <c r="N7" s="8">
        <f t="shared" si="3"/>
        <v>0.6</v>
      </c>
      <c r="O7" s="8">
        <f t="shared" si="4"/>
        <v>0.2</v>
      </c>
      <c r="P7" s="8">
        <f t="shared" si="5"/>
        <v>0.1</v>
      </c>
      <c r="Q7" s="8">
        <f t="shared" si="6"/>
        <v>0.1</v>
      </c>
      <c r="R7" s="8">
        <f t="shared" si="7"/>
        <v>0.1</v>
      </c>
      <c r="S7" s="2">
        <f t="shared" ca="1" si="8"/>
        <v>28</v>
      </c>
      <c r="T7" s="2">
        <f t="shared" ca="1" si="9"/>
        <v>11</v>
      </c>
      <c r="Y7" s="2">
        <f t="shared" ca="1" si="10"/>
        <v>4</v>
      </c>
      <c r="Z7" s="2">
        <f t="shared" ca="1" si="11"/>
        <v>5</v>
      </c>
      <c r="AA7" s="2">
        <f ca="1">RANDBETWEEN(0,$T7-SUM($Y7:Z7))</f>
        <v>1</v>
      </c>
      <c r="AB7" s="2">
        <f ca="1">RANDBETWEEN(0,$T7-SUM($Y7:AA7))</f>
        <v>0</v>
      </c>
      <c r="AC7" s="2">
        <f ca="1">RANDBETWEEN(0,$T7-SUM($Y7:AB7))</f>
        <v>0</v>
      </c>
      <c r="AD7" s="2">
        <f t="shared" ca="1" si="12"/>
        <v>1</v>
      </c>
      <c r="AE7" s="2">
        <f t="shared" ca="1" si="13"/>
        <v>0</v>
      </c>
      <c r="AF7" s="2">
        <f t="shared" ca="1" si="14"/>
        <v>10</v>
      </c>
      <c r="AG7" s="8">
        <f t="shared" ca="1" si="15"/>
        <v>0.4</v>
      </c>
      <c r="AH7" s="8">
        <f t="shared" ca="1" si="16"/>
        <v>0.5</v>
      </c>
      <c r="AI7" s="8">
        <f t="shared" ca="1" si="17"/>
        <v>0.1</v>
      </c>
      <c r="AJ7" s="8">
        <f t="shared" ca="1" si="18"/>
        <v>0</v>
      </c>
      <c r="AK7" s="8">
        <f t="shared" ca="1" si="19"/>
        <v>0</v>
      </c>
    </row>
    <row r="8" spans="1:37" x14ac:dyDescent="0.3">
      <c r="A8" s="1" t="s">
        <v>6</v>
      </c>
      <c r="B8" s="1" t="s">
        <v>7</v>
      </c>
      <c r="C8" s="1" t="s">
        <v>8</v>
      </c>
      <c r="D8" s="1" t="s">
        <v>9</v>
      </c>
      <c r="E8" s="10">
        <v>0.70833333333333304</v>
      </c>
      <c r="F8" s="2">
        <v>27</v>
      </c>
      <c r="G8" s="2">
        <v>10</v>
      </c>
      <c r="H8" s="2">
        <v>2</v>
      </c>
      <c r="I8" s="2">
        <v>1</v>
      </c>
      <c r="J8" s="2">
        <v>1</v>
      </c>
      <c r="K8" s="2">
        <v>0</v>
      </c>
      <c r="L8" s="2">
        <f t="shared" si="2"/>
        <v>4</v>
      </c>
      <c r="M8" s="2">
        <v>40</v>
      </c>
      <c r="N8" s="8">
        <f t="shared" si="3"/>
        <v>0.67500000000000004</v>
      </c>
      <c r="O8" s="8">
        <f t="shared" si="4"/>
        <v>0.25</v>
      </c>
      <c r="P8" s="8">
        <f t="shared" si="5"/>
        <v>0.05</v>
      </c>
      <c r="Q8" s="8">
        <f t="shared" si="6"/>
        <v>2.5000000000000001E-2</v>
      </c>
      <c r="R8" s="8">
        <f t="shared" si="7"/>
        <v>2.5000000000000001E-2</v>
      </c>
      <c r="S8" s="2">
        <f t="shared" ca="1" si="8"/>
        <v>61</v>
      </c>
      <c r="T8" s="2">
        <f t="shared" ca="1" si="9"/>
        <v>2</v>
      </c>
      <c r="Y8" s="2">
        <f t="shared" ca="1" si="10"/>
        <v>0</v>
      </c>
      <c r="Z8" s="2">
        <f t="shared" ca="1" si="11"/>
        <v>1</v>
      </c>
      <c r="AA8" s="2">
        <f ca="1">RANDBETWEEN(0,$T8-SUM($Y8:Z8))</f>
        <v>0</v>
      </c>
      <c r="AB8" s="2">
        <f ca="1">RANDBETWEEN(0,$T8-SUM($Y8:AA8))</f>
        <v>0</v>
      </c>
      <c r="AC8" s="2">
        <f ca="1">RANDBETWEEN(0,$T8-SUM($Y8:AB8))</f>
        <v>0</v>
      </c>
      <c r="AD8" s="2">
        <f t="shared" ca="1" si="12"/>
        <v>0</v>
      </c>
      <c r="AE8" s="2">
        <f t="shared" ca="1" si="13"/>
        <v>0</v>
      </c>
      <c r="AF8" s="2">
        <f t="shared" ca="1" si="14"/>
        <v>1</v>
      </c>
      <c r="AG8" s="8">
        <f t="shared" ca="1" si="15"/>
        <v>0</v>
      </c>
      <c r="AH8" s="8">
        <f t="shared" ca="1" si="16"/>
        <v>1</v>
      </c>
      <c r="AI8" s="8">
        <f t="shared" ca="1" si="17"/>
        <v>0</v>
      </c>
      <c r="AJ8" s="8">
        <f t="shared" ca="1" si="18"/>
        <v>0</v>
      </c>
      <c r="AK8" s="8">
        <f t="shared" ca="1" si="19"/>
        <v>0</v>
      </c>
    </row>
    <row r="9" spans="1:37" x14ac:dyDescent="0.3">
      <c r="A9" s="1" t="s">
        <v>6</v>
      </c>
      <c r="B9" s="1" t="s">
        <v>7</v>
      </c>
      <c r="C9" s="1" t="s">
        <v>8</v>
      </c>
      <c r="D9" s="1" t="s">
        <v>9</v>
      </c>
      <c r="E9" s="10">
        <v>0.75</v>
      </c>
      <c r="F9" s="2">
        <v>16</v>
      </c>
      <c r="G9" s="2">
        <v>13</v>
      </c>
      <c r="H9" s="2">
        <v>13</v>
      </c>
      <c r="I9" s="2">
        <v>12</v>
      </c>
      <c r="J9" s="2">
        <v>4</v>
      </c>
      <c r="K9" s="2">
        <v>25</v>
      </c>
      <c r="L9" s="2">
        <f t="shared" si="2"/>
        <v>4</v>
      </c>
      <c r="M9" s="2">
        <v>58</v>
      </c>
      <c r="N9" s="8">
        <f t="shared" si="3"/>
        <v>0.27586206896551724</v>
      </c>
      <c r="O9" s="8">
        <f t="shared" si="4"/>
        <v>0.22413793103448276</v>
      </c>
      <c r="P9" s="8">
        <f t="shared" si="5"/>
        <v>0.22413793103448276</v>
      </c>
      <c r="Q9" s="8">
        <f t="shared" si="6"/>
        <v>0.20689655172413793</v>
      </c>
      <c r="R9" s="8">
        <f t="shared" si="7"/>
        <v>6.8965517241379309E-2</v>
      </c>
      <c r="S9" s="2">
        <f t="shared" ca="1" si="8"/>
        <v>59</v>
      </c>
      <c r="T9" s="2">
        <f t="shared" ca="1" si="9"/>
        <v>24</v>
      </c>
      <c r="Y9" s="2">
        <f t="shared" ca="1" si="10"/>
        <v>10</v>
      </c>
      <c r="Z9" s="2">
        <f t="shared" ca="1" si="11"/>
        <v>14</v>
      </c>
      <c r="AA9" s="2">
        <f ca="1">RANDBETWEEN(0,$T9-SUM($Y9:Z9))</f>
        <v>0</v>
      </c>
      <c r="AB9" s="2">
        <f ca="1">RANDBETWEEN(0,$T9-SUM($Y9:AA9))</f>
        <v>0</v>
      </c>
      <c r="AC9" s="2">
        <f ca="1">RANDBETWEEN(0,$T9-SUM($Y9:AB9))</f>
        <v>0</v>
      </c>
      <c r="AD9" s="2">
        <f t="shared" ca="1" si="12"/>
        <v>0</v>
      </c>
      <c r="AE9" s="2">
        <f t="shared" ca="1" si="13"/>
        <v>0</v>
      </c>
      <c r="AF9" s="2">
        <f t="shared" ca="1" si="14"/>
        <v>24</v>
      </c>
      <c r="AG9" s="8">
        <f t="shared" ca="1" si="15"/>
        <v>0.41666666666666669</v>
      </c>
      <c r="AH9" s="8">
        <f t="shared" ca="1" si="16"/>
        <v>0.58333333333333337</v>
      </c>
      <c r="AI9" s="8">
        <f t="shared" ca="1" si="17"/>
        <v>0</v>
      </c>
      <c r="AJ9" s="8">
        <f t="shared" ca="1" si="18"/>
        <v>0</v>
      </c>
      <c r="AK9" s="8">
        <f t="shared" ca="1" si="19"/>
        <v>0</v>
      </c>
    </row>
    <row r="10" spans="1:37" x14ac:dyDescent="0.3">
      <c r="A10" s="1" t="s">
        <v>6</v>
      </c>
      <c r="B10" s="1" t="s">
        <v>7</v>
      </c>
      <c r="C10" s="1" t="s">
        <v>8</v>
      </c>
      <c r="D10" s="1" t="s">
        <v>9</v>
      </c>
      <c r="E10" s="10">
        <v>0.79166666666666696</v>
      </c>
      <c r="F10" s="2">
        <v>24</v>
      </c>
      <c r="G10" s="2">
        <v>20</v>
      </c>
      <c r="H10" s="2">
        <v>6</v>
      </c>
      <c r="I10" s="2">
        <v>4</v>
      </c>
      <c r="J10" s="2">
        <v>4</v>
      </c>
      <c r="K10" s="2">
        <v>4</v>
      </c>
      <c r="L10" s="2">
        <f t="shared" si="2"/>
        <v>10</v>
      </c>
      <c r="M10" s="2">
        <v>54</v>
      </c>
      <c r="N10" s="8">
        <f t="shared" si="3"/>
        <v>0.44444444444444442</v>
      </c>
      <c r="O10" s="8">
        <f t="shared" si="4"/>
        <v>0.37037037037037035</v>
      </c>
      <c r="P10" s="8">
        <f t="shared" si="5"/>
        <v>0.1111111111111111</v>
      </c>
      <c r="Q10" s="8">
        <f t="shared" si="6"/>
        <v>7.407407407407407E-2</v>
      </c>
      <c r="R10" s="8">
        <f t="shared" si="7"/>
        <v>7.407407407407407E-2</v>
      </c>
      <c r="S10" s="2">
        <f t="shared" ca="1" si="8"/>
        <v>65</v>
      </c>
      <c r="T10" s="2">
        <f t="shared" ca="1" si="9"/>
        <v>14</v>
      </c>
      <c r="Y10" s="2">
        <f t="shared" ca="1" si="10"/>
        <v>13</v>
      </c>
      <c r="Z10" s="2">
        <f t="shared" ca="1" si="11"/>
        <v>1</v>
      </c>
      <c r="AA10" s="2">
        <f ca="1">RANDBETWEEN(0,$T10-SUM($Y10:Z10))</f>
        <v>0</v>
      </c>
      <c r="AB10" s="2">
        <f ca="1">RANDBETWEEN(0,$T10-SUM($Y10:AA10))</f>
        <v>0</v>
      </c>
      <c r="AC10" s="2">
        <f ca="1">RANDBETWEEN(0,$T10-SUM($Y10:AB10))</f>
        <v>0</v>
      </c>
      <c r="AD10" s="2">
        <f t="shared" ca="1" si="12"/>
        <v>0</v>
      </c>
      <c r="AE10" s="2">
        <f t="shared" ca="1" si="13"/>
        <v>0</v>
      </c>
      <c r="AF10" s="2">
        <f t="shared" ca="1" si="14"/>
        <v>14</v>
      </c>
      <c r="AG10" s="8">
        <f t="shared" ca="1" si="15"/>
        <v>0.9285714285714286</v>
      </c>
      <c r="AH10" s="8">
        <f t="shared" ca="1" si="16"/>
        <v>7.1428571428571425E-2</v>
      </c>
      <c r="AI10" s="8">
        <f t="shared" ca="1" si="17"/>
        <v>0</v>
      </c>
      <c r="AJ10" s="8">
        <f t="shared" ca="1" si="18"/>
        <v>0</v>
      </c>
      <c r="AK10" s="8">
        <f t="shared" ca="1" si="19"/>
        <v>0</v>
      </c>
    </row>
    <row r="11" spans="1:37" x14ac:dyDescent="0.3">
      <c r="A11" s="1" t="s">
        <v>6</v>
      </c>
      <c r="B11" s="1" t="s">
        <v>7</v>
      </c>
      <c r="C11" s="1" t="s">
        <v>8</v>
      </c>
      <c r="D11" s="1" t="s">
        <v>9</v>
      </c>
      <c r="E11" s="10">
        <v>0.83333333333333304</v>
      </c>
      <c r="F11" s="2">
        <v>30</v>
      </c>
      <c r="G11" s="2">
        <v>15</v>
      </c>
      <c r="H11" s="2">
        <v>1</v>
      </c>
      <c r="I11" s="2">
        <v>1</v>
      </c>
      <c r="J11" s="2">
        <v>1</v>
      </c>
      <c r="K11" s="2">
        <v>3</v>
      </c>
      <c r="L11" s="2">
        <f t="shared" si="2"/>
        <v>0</v>
      </c>
      <c r="M11" s="2">
        <v>47</v>
      </c>
      <c r="N11" s="8">
        <f t="shared" si="3"/>
        <v>0.63829787234042556</v>
      </c>
      <c r="O11" s="8">
        <f t="shared" si="4"/>
        <v>0.31914893617021278</v>
      </c>
      <c r="P11" s="8">
        <f t="shared" si="5"/>
        <v>2.1276595744680851E-2</v>
      </c>
      <c r="Q11" s="8">
        <f t="shared" si="6"/>
        <v>2.1276595744680851E-2</v>
      </c>
      <c r="R11" s="8">
        <f t="shared" si="7"/>
        <v>2.1276595744680851E-2</v>
      </c>
      <c r="S11" s="2">
        <f t="shared" ca="1" si="8"/>
        <v>71</v>
      </c>
      <c r="T11" s="2">
        <f t="shared" ca="1" si="9"/>
        <v>24</v>
      </c>
      <c r="Y11" s="2">
        <f t="shared" ca="1" si="10"/>
        <v>16</v>
      </c>
      <c r="Z11" s="2">
        <f t="shared" ca="1" si="11"/>
        <v>8</v>
      </c>
      <c r="AA11" s="2">
        <f ca="1">RANDBETWEEN(0,$T11-SUM($Y11:Z11))</f>
        <v>0</v>
      </c>
      <c r="AB11" s="2">
        <f ca="1">RANDBETWEEN(0,$T11-SUM($Y11:AA11))</f>
        <v>0</v>
      </c>
      <c r="AC11" s="2">
        <f ca="1">RANDBETWEEN(0,$T11-SUM($Y11:AB11))</f>
        <v>0</v>
      </c>
      <c r="AD11" s="2">
        <f t="shared" ca="1" si="12"/>
        <v>0</v>
      </c>
      <c r="AE11" s="2">
        <f t="shared" ca="1" si="13"/>
        <v>0</v>
      </c>
      <c r="AF11" s="2">
        <f t="shared" ca="1" si="14"/>
        <v>24</v>
      </c>
      <c r="AG11" s="8">
        <f t="shared" ca="1" si="15"/>
        <v>0.66666666666666663</v>
      </c>
      <c r="AH11" s="8">
        <f t="shared" ca="1" si="16"/>
        <v>0.33333333333333331</v>
      </c>
      <c r="AI11" s="8">
        <f t="shared" ca="1" si="17"/>
        <v>0</v>
      </c>
      <c r="AJ11" s="8">
        <f t="shared" ca="1" si="18"/>
        <v>0</v>
      </c>
      <c r="AK11" s="8">
        <f t="shared" ca="1" si="19"/>
        <v>0</v>
      </c>
    </row>
    <row r="12" spans="1:37" x14ac:dyDescent="0.3">
      <c r="A12" s="1" t="s">
        <v>6</v>
      </c>
      <c r="B12" s="1" t="s">
        <v>7</v>
      </c>
      <c r="C12" s="1" t="s">
        <v>8</v>
      </c>
      <c r="D12" s="1" t="s">
        <v>10</v>
      </c>
      <c r="E12" s="10">
        <v>0.45833333333333331</v>
      </c>
      <c r="F12" s="2">
        <v>4</v>
      </c>
      <c r="G12" s="2">
        <v>2</v>
      </c>
      <c r="H12" s="2">
        <v>1</v>
      </c>
      <c r="I12" s="2">
        <v>1</v>
      </c>
      <c r="J12" s="2">
        <v>1</v>
      </c>
      <c r="K12" s="2">
        <v>2</v>
      </c>
      <c r="L12" s="2">
        <f t="shared" si="2"/>
        <v>1</v>
      </c>
      <c r="M12" s="2">
        <v>9</v>
      </c>
      <c r="N12" s="8">
        <f t="shared" si="3"/>
        <v>0.44444444444444442</v>
      </c>
      <c r="O12" s="8">
        <f t="shared" si="4"/>
        <v>0.22222222222222221</v>
      </c>
      <c r="P12" s="8">
        <f t="shared" si="5"/>
        <v>0.1111111111111111</v>
      </c>
      <c r="Q12" s="8">
        <f t="shared" si="6"/>
        <v>0.1111111111111111</v>
      </c>
      <c r="R12" s="8">
        <f t="shared" si="7"/>
        <v>0.1111111111111111</v>
      </c>
      <c r="S12" s="2">
        <f t="shared" ca="1" si="8"/>
        <v>10</v>
      </c>
      <c r="T12" s="2">
        <f t="shared" ca="1" si="9"/>
        <v>14</v>
      </c>
      <c r="Y12" s="2">
        <f t="shared" ca="1" si="10"/>
        <v>7</v>
      </c>
      <c r="Z12" s="2">
        <f t="shared" ca="1" si="11"/>
        <v>5</v>
      </c>
      <c r="AA12" s="2">
        <f ca="1">RANDBETWEEN(0,$T12-SUM($Y12:Z12))</f>
        <v>0</v>
      </c>
      <c r="AB12" s="2">
        <f ca="1">RANDBETWEEN(0,$T12-SUM($Y12:AA12))</f>
        <v>0</v>
      </c>
      <c r="AC12" s="2">
        <f ca="1">RANDBETWEEN(0,$T12-SUM($Y12:AB12))</f>
        <v>1</v>
      </c>
      <c r="AD12" s="2">
        <f t="shared" ca="1" si="12"/>
        <v>0</v>
      </c>
      <c r="AE12" s="2">
        <f t="shared" ca="1" si="13"/>
        <v>1</v>
      </c>
      <c r="AF12" s="2">
        <f t="shared" ca="1" si="14"/>
        <v>13</v>
      </c>
      <c r="AG12" s="8">
        <f t="shared" ca="1" si="15"/>
        <v>0.53846153846153844</v>
      </c>
      <c r="AH12" s="8">
        <f t="shared" ca="1" si="16"/>
        <v>0.38461538461538464</v>
      </c>
      <c r="AI12" s="8">
        <f t="shared" ca="1" si="17"/>
        <v>0</v>
      </c>
      <c r="AJ12" s="8">
        <f t="shared" ca="1" si="18"/>
        <v>0</v>
      </c>
      <c r="AK12" s="8">
        <f t="shared" ca="1" si="19"/>
        <v>7.6923076923076927E-2</v>
      </c>
    </row>
    <row r="13" spans="1:37" x14ac:dyDescent="0.3">
      <c r="A13" s="1" t="s">
        <v>6</v>
      </c>
      <c r="B13" s="1" t="s">
        <v>7</v>
      </c>
      <c r="C13" s="1" t="s">
        <v>8</v>
      </c>
      <c r="D13" s="1" t="s">
        <v>10</v>
      </c>
      <c r="E13" s="10">
        <v>0.5</v>
      </c>
      <c r="F13" s="2">
        <v>12</v>
      </c>
      <c r="G13" s="2">
        <v>4</v>
      </c>
      <c r="H13" s="2">
        <v>3</v>
      </c>
      <c r="I13" s="2">
        <v>2</v>
      </c>
      <c r="J13" s="2">
        <v>2</v>
      </c>
      <c r="K13" s="2">
        <v>7</v>
      </c>
      <c r="L13" s="2">
        <f t="shared" si="2"/>
        <v>0</v>
      </c>
      <c r="M13" s="2">
        <v>23</v>
      </c>
      <c r="N13" s="8">
        <f t="shared" si="3"/>
        <v>0.52173913043478259</v>
      </c>
      <c r="O13" s="8">
        <f t="shared" si="4"/>
        <v>0.17391304347826086</v>
      </c>
      <c r="P13" s="8">
        <f t="shared" si="5"/>
        <v>0.13043478260869565</v>
      </c>
      <c r="Q13" s="8">
        <f t="shared" si="6"/>
        <v>8.6956521739130432E-2</v>
      </c>
      <c r="R13" s="8">
        <f t="shared" si="7"/>
        <v>8.6956521739130432E-2</v>
      </c>
      <c r="S13" s="2">
        <f t="shared" ca="1" si="8"/>
        <v>33</v>
      </c>
      <c r="T13" s="2">
        <f t="shared" ca="1" si="9"/>
        <v>6</v>
      </c>
      <c r="Y13" s="2">
        <f t="shared" ca="1" si="10"/>
        <v>6</v>
      </c>
      <c r="Z13" s="2">
        <f t="shared" ca="1" si="11"/>
        <v>0</v>
      </c>
      <c r="AA13" s="2">
        <f ca="1">RANDBETWEEN(0,$T13-SUM($Y13:Z13))</f>
        <v>0</v>
      </c>
      <c r="AB13" s="2">
        <f ca="1">RANDBETWEEN(0,$T13-SUM($Y13:AA13))</f>
        <v>0</v>
      </c>
      <c r="AC13" s="2">
        <f ca="1">RANDBETWEEN(0,$T13-SUM($Y13:AB13))</f>
        <v>0</v>
      </c>
      <c r="AD13" s="2">
        <f t="shared" ca="1" si="12"/>
        <v>0</v>
      </c>
      <c r="AE13" s="2">
        <f t="shared" ca="1" si="13"/>
        <v>0</v>
      </c>
      <c r="AF13" s="2">
        <f t="shared" ca="1" si="14"/>
        <v>6</v>
      </c>
      <c r="AG13" s="8">
        <f t="shared" ca="1" si="15"/>
        <v>1</v>
      </c>
      <c r="AH13" s="8">
        <f t="shared" ca="1" si="16"/>
        <v>0</v>
      </c>
      <c r="AI13" s="8">
        <f t="shared" ca="1" si="17"/>
        <v>0</v>
      </c>
      <c r="AJ13" s="8">
        <f t="shared" ca="1" si="18"/>
        <v>0</v>
      </c>
      <c r="AK13" s="8">
        <f t="shared" ca="1" si="19"/>
        <v>0</v>
      </c>
    </row>
    <row r="14" spans="1:37" x14ac:dyDescent="0.3">
      <c r="A14" s="1" t="s">
        <v>6</v>
      </c>
      <c r="B14" s="1" t="s">
        <v>7</v>
      </c>
      <c r="C14" s="1" t="s">
        <v>8</v>
      </c>
      <c r="D14" s="1" t="s">
        <v>10</v>
      </c>
      <c r="E14" s="10">
        <v>0.54166666666666696</v>
      </c>
      <c r="F14" s="2">
        <v>21</v>
      </c>
      <c r="G14" s="2">
        <v>5</v>
      </c>
      <c r="H14" s="2">
        <v>1</v>
      </c>
      <c r="I14" s="2">
        <v>1</v>
      </c>
      <c r="J14" s="2">
        <v>1</v>
      </c>
      <c r="K14" s="2">
        <v>3</v>
      </c>
      <c r="L14" s="2">
        <f t="shared" si="2"/>
        <v>0</v>
      </c>
      <c r="M14" s="2">
        <v>29</v>
      </c>
      <c r="N14" s="8">
        <f t="shared" si="3"/>
        <v>0.72413793103448276</v>
      </c>
      <c r="O14" s="8">
        <f t="shared" si="4"/>
        <v>0.17241379310344829</v>
      </c>
      <c r="P14" s="8">
        <f t="shared" si="5"/>
        <v>3.4482758620689655E-2</v>
      </c>
      <c r="Q14" s="8">
        <f t="shared" si="6"/>
        <v>3.4482758620689655E-2</v>
      </c>
      <c r="R14" s="8">
        <f t="shared" si="7"/>
        <v>3.4482758620689655E-2</v>
      </c>
      <c r="S14" s="2">
        <f t="shared" ca="1" si="8"/>
        <v>47</v>
      </c>
      <c r="T14" s="2">
        <f t="shared" ca="1" si="9"/>
        <v>14</v>
      </c>
      <c r="Y14" s="2">
        <f t="shared" ca="1" si="10"/>
        <v>6</v>
      </c>
      <c r="Z14" s="2">
        <f t="shared" ca="1" si="11"/>
        <v>1</v>
      </c>
      <c r="AA14" s="2">
        <f ca="1">RANDBETWEEN(0,$T14-SUM($Y14:Z14))</f>
        <v>1</v>
      </c>
      <c r="AB14" s="2">
        <f ca="1">RANDBETWEEN(0,$T14-SUM($Y14:AA14))</f>
        <v>3</v>
      </c>
      <c r="AC14" s="2">
        <f ca="1">RANDBETWEEN(0,$T14-SUM($Y14:AB14))</f>
        <v>1</v>
      </c>
      <c r="AD14" s="2">
        <f t="shared" ca="1" si="12"/>
        <v>4</v>
      </c>
      <c r="AE14" s="2">
        <f t="shared" ca="1" si="13"/>
        <v>1</v>
      </c>
      <c r="AF14" s="2">
        <f t="shared" ca="1" si="14"/>
        <v>12</v>
      </c>
      <c r="AG14" s="8">
        <f t="shared" ca="1" si="15"/>
        <v>0.5</v>
      </c>
      <c r="AH14" s="8">
        <f t="shared" ca="1" si="16"/>
        <v>8.3333333333333329E-2</v>
      </c>
      <c r="AI14" s="8">
        <f t="shared" ca="1" si="17"/>
        <v>8.3333333333333329E-2</v>
      </c>
      <c r="AJ14" s="8">
        <f t="shared" ca="1" si="18"/>
        <v>0.25</v>
      </c>
      <c r="AK14" s="8">
        <f t="shared" ca="1" si="19"/>
        <v>8.3333333333333329E-2</v>
      </c>
    </row>
    <row r="15" spans="1:37" x14ac:dyDescent="0.3">
      <c r="A15" s="1" t="s">
        <v>6</v>
      </c>
      <c r="B15" s="1" t="s">
        <v>7</v>
      </c>
      <c r="C15" s="1" t="s">
        <v>8</v>
      </c>
      <c r="D15" s="1" t="s">
        <v>10</v>
      </c>
      <c r="E15" s="10">
        <v>0.58333333333333304</v>
      </c>
      <c r="F15" s="2">
        <v>10</v>
      </c>
      <c r="G15" s="2">
        <v>9</v>
      </c>
      <c r="H15" s="2">
        <v>2</v>
      </c>
      <c r="I15" s="2">
        <v>1</v>
      </c>
      <c r="J15" s="2">
        <v>1</v>
      </c>
      <c r="K15" s="2">
        <v>2</v>
      </c>
      <c r="L15" s="2">
        <f t="shared" si="2"/>
        <v>2</v>
      </c>
      <c r="M15" s="2">
        <v>22</v>
      </c>
      <c r="N15" s="8">
        <f t="shared" si="3"/>
        <v>0.45454545454545453</v>
      </c>
      <c r="O15" s="8">
        <f t="shared" si="4"/>
        <v>0.40909090909090912</v>
      </c>
      <c r="P15" s="8">
        <f t="shared" si="5"/>
        <v>9.0909090909090912E-2</v>
      </c>
      <c r="Q15" s="8">
        <f t="shared" si="6"/>
        <v>4.5454545454545456E-2</v>
      </c>
      <c r="R15" s="8">
        <f t="shared" si="7"/>
        <v>4.5454545454545456E-2</v>
      </c>
      <c r="S15" s="2">
        <f t="shared" ca="1" si="8"/>
        <v>28</v>
      </c>
      <c r="T15" s="2">
        <f t="shared" ca="1" si="9"/>
        <v>5</v>
      </c>
      <c r="Y15" s="2">
        <f t="shared" ca="1" si="10"/>
        <v>3</v>
      </c>
      <c r="Z15" s="2">
        <f t="shared" ca="1" si="11"/>
        <v>0</v>
      </c>
      <c r="AA15" s="2">
        <f ca="1">RANDBETWEEN(0,$T15-SUM($Y15:Z15))</f>
        <v>1</v>
      </c>
      <c r="AB15" s="2">
        <f ca="1">RANDBETWEEN(0,$T15-SUM($Y15:AA15))</f>
        <v>0</v>
      </c>
      <c r="AC15" s="2">
        <f ca="1">RANDBETWEEN(0,$T15-SUM($Y15:AB15))</f>
        <v>1</v>
      </c>
      <c r="AD15" s="2">
        <f t="shared" ca="1" si="12"/>
        <v>0</v>
      </c>
      <c r="AE15" s="2">
        <f t="shared" ca="1" si="13"/>
        <v>2</v>
      </c>
      <c r="AF15" s="2">
        <f t="shared" ca="1" si="14"/>
        <v>5</v>
      </c>
      <c r="AG15" s="8">
        <f t="shared" ca="1" si="15"/>
        <v>0.6</v>
      </c>
      <c r="AH15" s="8">
        <f t="shared" ca="1" si="16"/>
        <v>0</v>
      </c>
      <c r="AI15" s="8">
        <f t="shared" ca="1" si="17"/>
        <v>0.2</v>
      </c>
      <c r="AJ15" s="8">
        <f t="shared" ca="1" si="18"/>
        <v>0</v>
      </c>
      <c r="AK15" s="8">
        <f t="shared" ca="1" si="19"/>
        <v>0.2</v>
      </c>
    </row>
    <row r="16" spans="1:37" x14ac:dyDescent="0.3">
      <c r="A16" s="1" t="s">
        <v>6</v>
      </c>
      <c r="B16" s="1" t="s">
        <v>7</v>
      </c>
      <c r="C16" s="1" t="s">
        <v>8</v>
      </c>
      <c r="D16" s="1" t="s">
        <v>10</v>
      </c>
      <c r="E16" s="10">
        <v>0.625</v>
      </c>
      <c r="F16" s="2">
        <v>26</v>
      </c>
      <c r="G16" s="2">
        <v>18</v>
      </c>
      <c r="H16" s="2">
        <v>5</v>
      </c>
      <c r="I16" s="2">
        <v>2</v>
      </c>
      <c r="J16" s="2">
        <v>1</v>
      </c>
      <c r="K16" s="2">
        <v>7</v>
      </c>
      <c r="L16" s="2">
        <f t="shared" si="2"/>
        <v>1</v>
      </c>
      <c r="M16" s="2">
        <v>52</v>
      </c>
      <c r="N16" s="8">
        <f t="shared" si="3"/>
        <v>0.5</v>
      </c>
      <c r="O16" s="8">
        <f t="shared" si="4"/>
        <v>0.34615384615384615</v>
      </c>
      <c r="P16" s="8">
        <f t="shared" si="5"/>
        <v>9.6153846153846159E-2</v>
      </c>
      <c r="Q16" s="8">
        <f t="shared" si="6"/>
        <v>3.8461538461538464E-2</v>
      </c>
      <c r="R16" s="8">
        <f t="shared" si="7"/>
        <v>1.9230769230769232E-2</v>
      </c>
      <c r="S16" s="2">
        <f t="shared" ca="1" si="8"/>
        <v>56</v>
      </c>
      <c r="T16" s="2">
        <f t="shared" ca="1" si="9"/>
        <v>25</v>
      </c>
      <c r="Y16" s="2">
        <f t="shared" ca="1" si="10"/>
        <v>22</v>
      </c>
      <c r="Z16" s="2">
        <f t="shared" ca="1" si="11"/>
        <v>1</v>
      </c>
      <c r="AA16" s="2">
        <f ca="1">RANDBETWEEN(0,$T16-SUM($Y16:Z16))</f>
        <v>0</v>
      </c>
      <c r="AB16" s="2">
        <f ca="1">RANDBETWEEN(0,$T16-SUM($Y16:AA16))</f>
        <v>2</v>
      </c>
      <c r="AC16" s="2">
        <f ca="1">RANDBETWEEN(0,$T16-SUM($Y16:AB16))</f>
        <v>0</v>
      </c>
      <c r="AD16" s="2">
        <f t="shared" ca="1" si="12"/>
        <v>2</v>
      </c>
      <c r="AE16" s="2">
        <f t="shared" ca="1" si="13"/>
        <v>0</v>
      </c>
      <c r="AF16" s="2">
        <f t="shared" ca="1" si="14"/>
        <v>25</v>
      </c>
      <c r="AG16" s="8">
        <f t="shared" ca="1" si="15"/>
        <v>0.88</v>
      </c>
      <c r="AH16" s="8">
        <f t="shared" ca="1" si="16"/>
        <v>0.04</v>
      </c>
      <c r="AI16" s="8">
        <f t="shared" ca="1" si="17"/>
        <v>0</v>
      </c>
      <c r="AJ16" s="8">
        <f t="shared" ca="1" si="18"/>
        <v>0.08</v>
      </c>
      <c r="AK16" s="8">
        <f t="shared" ca="1" si="19"/>
        <v>0</v>
      </c>
    </row>
    <row r="17" spans="1:37" x14ac:dyDescent="0.3">
      <c r="A17" s="1" t="s">
        <v>6</v>
      </c>
      <c r="B17" s="1" t="s">
        <v>7</v>
      </c>
      <c r="C17" s="1" t="s">
        <v>8</v>
      </c>
      <c r="D17" s="1" t="s">
        <v>10</v>
      </c>
      <c r="E17" s="10">
        <v>0.66666666666666696</v>
      </c>
      <c r="F17" s="2">
        <v>1</v>
      </c>
      <c r="G17" s="2">
        <v>1</v>
      </c>
      <c r="H17" s="2">
        <v>1</v>
      </c>
      <c r="I17" s="2">
        <v>1</v>
      </c>
      <c r="J17" s="2">
        <v>1</v>
      </c>
      <c r="K17" s="2">
        <v>1</v>
      </c>
      <c r="L17" s="2">
        <f t="shared" si="2"/>
        <v>2</v>
      </c>
      <c r="M17" s="2">
        <v>4</v>
      </c>
      <c r="N17" s="8">
        <f t="shared" si="3"/>
        <v>0.25</v>
      </c>
      <c r="O17" s="8">
        <f t="shared" si="4"/>
        <v>0.25</v>
      </c>
      <c r="P17" s="8">
        <f t="shared" si="5"/>
        <v>0.25</v>
      </c>
      <c r="Q17" s="8">
        <f t="shared" si="6"/>
        <v>0.25</v>
      </c>
      <c r="R17" s="8">
        <f t="shared" si="7"/>
        <v>0.25</v>
      </c>
      <c r="S17" s="2">
        <f t="shared" ca="1" si="8"/>
        <v>20</v>
      </c>
      <c r="T17" s="2">
        <f t="shared" ca="1" si="9"/>
        <v>16</v>
      </c>
      <c r="Y17" s="2">
        <f t="shared" ca="1" si="10"/>
        <v>1</v>
      </c>
      <c r="Z17" s="2">
        <f t="shared" ca="1" si="11"/>
        <v>15</v>
      </c>
      <c r="AA17" s="2">
        <f ca="1">RANDBETWEEN(0,$T17-SUM($Y17:Z17))</f>
        <v>0</v>
      </c>
      <c r="AB17" s="2">
        <f ca="1">RANDBETWEEN(0,$T17-SUM($Y17:AA17))</f>
        <v>0</v>
      </c>
      <c r="AC17" s="2">
        <f ca="1">RANDBETWEEN(0,$T17-SUM($Y17:AB17))</f>
        <v>0</v>
      </c>
      <c r="AD17" s="2">
        <f t="shared" ca="1" si="12"/>
        <v>0</v>
      </c>
      <c r="AE17" s="2">
        <f t="shared" ca="1" si="13"/>
        <v>0</v>
      </c>
      <c r="AF17" s="2">
        <f t="shared" ca="1" si="14"/>
        <v>16</v>
      </c>
      <c r="AG17" s="8">
        <f t="shared" ca="1" si="15"/>
        <v>6.25E-2</v>
      </c>
      <c r="AH17" s="8">
        <f t="shared" ca="1" si="16"/>
        <v>0.9375</v>
      </c>
      <c r="AI17" s="8">
        <f t="shared" ca="1" si="17"/>
        <v>0</v>
      </c>
      <c r="AJ17" s="8">
        <f t="shared" ca="1" si="18"/>
        <v>0</v>
      </c>
      <c r="AK17" s="8">
        <f t="shared" ca="1" si="19"/>
        <v>0</v>
      </c>
    </row>
    <row r="18" spans="1:37" x14ac:dyDescent="0.3">
      <c r="A18" s="1" t="s">
        <v>6</v>
      </c>
      <c r="B18" s="1" t="s">
        <v>7</v>
      </c>
      <c r="C18" s="1" t="s">
        <v>8</v>
      </c>
      <c r="D18" s="1" t="s">
        <v>10</v>
      </c>
      <c r="E18" s="10">
        <v>0.70833333333333304</v>
      </c>
      <c r="F18" s="2">
        <v>4</v>
      </c>
      <c r="G18" s="2">
        <v>1</v>
      </c>
      <c r="H18" s="2">
        <v>1</v>
      </c>
      <c r="I18" s="2">
        <v>1</v>
      </c>
      <c r="J18" s="2">
        <v>1</v>
      </c>
      <c r="K18" s="2">
        <v>2</v>
      </c>
      <c r="L18" s="2">
        <f t="shared" si="2"/>
        <v>1</v>
      </c>
      <c r="M18" s="2">
        <v>8</v>
      </c>
      <c r="N18" s="8">
        <f t="shared" si="3"/>
        <v>0.5</v>
      </c>
      <c r="O18" s="8">
        <f t="shared" si="4"/>
        <v>0.125</v>
      </c>
      <c r="P18" s="8">
        <f t="shared" si="5"/>
        <v>0.125</v>
      </c>
      <c r="Q18" s="8">
        <f t="shared" si="6"/>
        <v>0.125</v>
      </c>
      <c r="R18" s="8">
        <f t="shared" si="7"/>
        <v>0.125</v>
      </c>
      <c r="S18" s="2">
        <f t="shared" ca="1" si="8"/>
        <v>33</v>
      </c>
      <c r="T18" s="2">
        <f t="shared" ca="1" si="9"/>
        <v>17</v>
      </c>
      <c r="Y18" s="2">
        <f t="shared" ca="1" si="10"/>
        <v>14</v>
      </c>
      <c r="Z18" s="2">
        <f t="shared" ca="1" si="11"/>
        <v>2</v>
      </c>
      <c r="AA18" s="2">
        <f ca="1">RANDBETWEEN(0,$T18-SUM($Y18:Z18))</f>
        <v>0</v>
      </c>
      <c r="AB18" s="2">
        <f ca="1">RANDBETWEEN(0,$T18-SUM($Y18:AA18))</f>
        <v>1</v>
      </c>
      <c r="AC18" s="2">
        <f ca="1">RANDBETWEEN(0,$T18-SUM($Y18:AB18))</f>
        <v>0</v>
      </c>
      <c r="AD18" s="2">
        <f t="shared" ca="1" si="12"/>
        <v>1</v>
      </c>
      <c r="AE18" s="2">
        <f t="shared" ca="1" si="13"/>
        <v>0</v>
      </c>
      <c r="AF18" s="2">
        <f t="shared" ca="1" si="14"/>
        <v>17</v>
      </c>
      <c r="AG18" s="8">
        <f t="shared" ca="1" si="15"/>
        <v>0.82352941176470584</v>
      </c>
      <c r="AH18" s="8">
        <f t="shared" ca="1" si="16"/>
        <v>0.11764705882352941</v>
      </c>
      <c r="AI18" s="8">
        <f t="shared" ca="1" si="17"/>
        <v>0</v>
      </c>
      <c r="AJ18" s="8">
        <f t="shared" ca="1" si="18"/>
        <v>5.8823529411764705E-2</v>
      </c>
      <c r="AK18" s="8">
        <f t="shared" ca="1" si="19"/>
        <v>0</v>
      </c>
    </row>
    <row r="19" spans="1:37" x14ac:dyDescent="0.3">
      <c r="A19" s="1" t="s">
        <v>6</v>
      </c>
      <c r="B19" s="1" t="s">
        <v>7</v>
      </c>
      <c r="C19" s="1" t="s">
        <v>8</v>
      </c>
      <c r="D19" s="1" t="s">
        <v>11</v>
      </c>
      <c r="E19" s="10">
        <v>0.45833333333333331</v>
      </c>
      <c r="F19" s="2">
        <v>3</v>
      </c>
      <c r="G19" s="2">
        <v>1</v>
      </c>
      <c r="H19" s="2">
        <v>1</v>
      </c>
      <c r="I19" s="2">
        <v>1</v>
      </c>
      <c r="J19" s="2">
        <v>1</v>
      </c>
      <c r="K19" s="2">
        <v>1</v>
      </c>
      <c r="L19" s="2">
        <f t="shared" si="2"/>
        <v>2</v>
      </c>
      <c r="M19" s="2">
        <v>6</v>
      </c>
      <c r="N19" s="8">
        <f t="shared" si="3"/>
        <v>0.5</v>
      </c>
      <c r="O19" s="8">
        <f t="shared" si="4"/>
        <v>0.16666666666666666</v>
      </c>
      <c r="P19" s="8">
        <f t="shared" si="5"/>
        <v>0.16666666666666666</v>
      </c>
      <c r="Q19" s="8">
        <f t="shared" si="6"/>
        <v>0.16666666666666666</v>
      </c>
      <c r="R19" s="8">
        <f t="shared" si="7"/>
        <v>0.16666666666666666</v>
      </c>
      <c r="S19" s="2">
        <f t="shared" ca="1" si="8"/>
        <v>20</v>
      </c>
      <c r="T19" s="2">
        <f t="shared" ca="1" si="9"/>
        <v>22</v>
      </c>
      <c r="Y19" s="2">
        <f t="shared" ca="1" si="10"/>
        <v>19</v>
      </c>
      <c r="Z19" s="2">
        <f t="shared" ca="1" si="11"/>
        <v>3</v>
      </c>
      <c r="AA19" s="2">
        <f ca="1">RANDBETWEEN(0,$T19-SUM($Y19:Z19))</f>
        <v>0</v>
      </c>
      <c r="AB19" s="2">
        <f ca="1">RANDBETWEEN(0,$T19-SUM($Y19:AA19))</f>
        <v>0</v>
      </c>
      <c r="AC19" s="2">
        <f ca="1">RANDBETWEEN(0,$T19-SUM($Y19:AB19))</f>
        <v>0</v>
      </c>
      <c r="AD19" s="2">
        <f t="shared" ca="1" si="12"/>
        <v>0</v>
      </c>
      <c r="AE19" s="2">
        <f t="shared" ca="1" si="13"/>
        <v>0</v>
      </c>
      <c r="AF19" s="2">
        <f t="shared" ca="1" si="14"/>
        <v>22</v>
      </c>
      <c r="AG19" s="8">
        <f t="shared" ca="1" si="15"/>
        <v>0.86363636363636365</v>
      </c>
      <c r="AH19" s="8">
        <f t="shared" ca="1" si="16"/>
        <v>0.13636363636363635</v>
      </c>
      <c r="AI19" s="8">
        <f t="shared" ca="1" si="17"/>
        <v>0</v>
      </c>
      <c r="AJ19" s="8">
        <f t="shared" ca="1" si="18"/>
        <v>0</v>
      </c>
      <c r="AK19" s="8">
        <f t="shared" ca="1" si="19"/>
        <v>0</v>
      </c>
    </row>
    <row r="20" spans="1:37" x14ac:dyDescent="0.3">
      <c r="A20" s="1" t="s">
        <v>6</v>
      </c>
      <c r="B20" s="1" t="s">
        <v>7</v>
      </c>
      <c r="C20" s="1" t="s">
        <v>8</v>
      </c>
      <c r="D20" s="1" t="s">
        <v>11</v>
      </c>
      <c r="E20" s="10">
        <v>0.5</v>
      </c>
      <c r="F20" s="2">
        <v>1</v>
      </c>
      <c r="G20" s="2">
        <v>1</v>
      </c>
      <c r="H20" s="2">
        <v>1</v>
      </c>
      <c r="I20" s="2">
        <v>1</v>
      </c>
      <c r="J20" s="2">
        <v>1</v>
      </c>
      <c r="K20" s="2">
        <v>3</v>
      </c>
      <c r="L20" s="2">
        <f t="shared" si="2"/>
        <v>0</v>
      </c>
      <c r="M20" s="2">
        <v>4</v>
      </c>
      <c r="N20" s="8">
        <f t="shared" si="3"/>
        <v>0.25</v>
      </c>
      <c r="O20" s="8">
        <f t="shared" si="4"/>
        <v>0.25</v>
      </c>
      <c r="P20" s="8">
        <f t="shared" si="5"/>
        <v>0.25</v>
      </c>
      <c r="Q20" s="8">
        <f t="shared" si="6"/>
        <v>0.25</v>
      </c>
      <c r="R20" s="8">
        <f t="shared" si="7"/>
        <v>0.25</v>
      </c>
      <c r="S20" s="2">
        <f t="shared" ca="1" si="8"/>
        <v>18</v>
      </c>
      <c r="T20" s="2">
        <f t="shared" ca="1" si="9"/>
        <v>5</v>
      </c>
      <c r="Y20" s="2">
        <f t="shared" ca="1" si="10"/>
        <v>2</v>
      </c>
      <c r="Z20" s="2">
        <f t="shared" ca="1" si="11"/>
        <v>0</v>
      </c>
      <c r="AA20" s="2">
        <f ca="1">RANDBETWEEN(0,$T20-SUM($Y20:Z20))</f>
        <v>0</v>
      </c>
      <c r="AB20" s="2">
        <f ca="1">RANDBETWEEN(0,$T20-SUM($Y20:AA20))</f>
        <v>1</v>
      </c>
      <c r="AC20" s="2">
        <f ca="1">RANDBETWEEN(0,$T20-SUM($Y20:AB20))</f>
        <v>2</v>
      </c>
      <c r="AD20" s="2">
        <f t="shared" ca="1" si="12"/>
        <v>1</v>
      </c>
      <c r="AE20" s="2">
        <f t="shared" ca="1" si="13"/>
        <v>2</v>
      </c>
      <c r="AF20" s="2">
        <f t="shared" ca="1" si="14"/>
        <v>5</v>
      </c>
      <c r="AG20" s="8">
        <f t="shared" ca="1" si="15"/>
        <v>0.4</v>
      </c>
      <c r="AH20" s="8">
        <f t="shared" ca="1" si="16"/>
        <v>0</v>
      </c>
      <c r="AI20" s="8">
        <f t="shared" ca="1" si="17"/>
        <v>0</v>
      </c>
      <c r="AJ20" s="8">
        <f t="shared" ca="1" si="18"/>
        <v>0.2</v>
      </c>
      <c r="AK20" s="8">
        <f t="shared" ca="1" si="19"/>
        <v>0.4</v>
      </c>
    </row>
    <row r="21" spans="1:37" x14ac:dyDescent="0.3">
      <c r="A21" s="1" t="s">
        <v>6</v>
      </c>
      <c r="B21" s="1" t="s">
        <v>7</v>
      </c>
      <c r="C21" s="1" t="s">
        <v>8</v>
      </c>
      <c r="D21" s="1" t="s">
        <v>11</v>
      </c>
      <c r="E21" s="10">
        <v>0.54166666666666696</v>
      </c>
      <c r="F21" s="2">
        <v>5</v>
      </c>
      <c r="G21" s="2">
        <v>1</v>
      </c>
      <c r="H21" s="2">
        <v>1</v>
      </c>
      <c r="I21" s="2">
        <v>1</v>
      </c>
      <c r="J21" s="2">
        <v>1</v>
      </c>
      <c r="K21" s="2">
        <v>2</v>
      </c>
      <c r="L21" s="2">
        <f t="shared" si="2"/>
        <v>1</v>
      </c>
      <c r="M21" s="2">
        <v>9</v>
      </c>
      <c r="N21" s="8">
        <f t="shared" si="3"/>
        <v>0.55555555555555558</v>
      </c>
      <c r="O21" s="8">
        <f t="shared" si="4"/>
        <v>0.1111111111111111</v>
      </c>
      <c r="P21" s="8">
        <f t="shared" si="5"/>
        <v>0.1111111111111111</v>
      </c>
      <c r="Q21" s="8">
        <f t="shared" si="6"/>
        <v>0.1111111111111111</v>
      </c>
      <c r="R21" s="8">
        <f t="shared" si="7"/>
        <v>0.1111111111111111</v>
      </c>
      <c r="S21" s="2">
        <f t="shared" ca="1" si="8"/>
        <v>21</v>
      </c>
      <c r="T21" s="2">
        <f t="shared" ca="1" si="9"/>
        <v>11</v>
      </c>
      <c r="Y21" s="2">
        <f t="shared" ca="1" si="10"/>
        <v>5</v>
      </c>
      <c r="Z21" s="2">
        <f t="shared" ca="1" si="11"/>
        <v>6</v>
      </c>
      <c r="AA21" s="2">
        <f ca="1">RANDBETWEEN(0,$T21-SUM($Y21:Z21))</f>
        <v>0</v>
      </c>
      <c r="AB21" s="2">
        <f ca="1">RANDBETWEEN(0,$T21-SUM($Y21:AA21))</f>
        <v>0</v>
      </c>
      <c r="AC21" s="2">
        <f ca="1">RANDBETWEEN(0,$T21-SUM($Y21:AB21))</f>
        <v>0</v>
      </c>
      <c r="AD21" s="2">
        <f t="shared" ca="1" si="12"/>
        <v>0</v>
      </c>
      <c r="AE21" s="2">
        <f t="shared" ca="1" si="13"/>
        <v>0</v>
      </c>
      <c r="AF21" s="2">
        <f t="shared" ca="1" si="14"/>
        <v>11</v>
      </c>
      <c r="AG21" s="8">
        <f t="shared" ca="1" si="15"/>
        <v>0.45454545454545453</v>
      </c>
      <c r="AH21" s="8">
        <f t="shared" ca="1" si="16"/>
        <v>0.54545454545454541</v>
      </c>
      <c r="AI21" s="8">
        <f t="shared" ca="1" si="17"/>
        <v>0</v>
      </c>
      <c r="AJ21" s="8">
        <f t="shared" ca="1" si="18"/>
        <v>0</v>
      </c>
      <c r="AK21" s="8">
        <f t="shared" ca="1" si="19"/>
        <v>0</v>
      </c>
    </row>
    <row r="22" spans="1:37" x14ac:dyDescent="0.3">
      <c r="A22" s="1" t="s">
        <v>6</v>
      </c>
      <c r="B22" s="1" t="s">
        <v>7</v>
      </c>
      <c r="C22" s="1" t="s">
        <v>8</v>
      </c>
      <c r="D22" s="1" t="s">
        <v>11</v>
      </c>
      <c r="E22" s="10">
        <v>0.58333333333333304</v>
      </c>
      <c r="F22" s="2">
        <v>22</v>
      </c>
      <c r="G22" s="2">
        <v>12</v>
      </c>
      <c r="H22" s="2">
        <v>8</v>
      </c>
      <c r="I22" s="2">
        <v>1</v>
      </c>
      <c r="J22" s="2">
        <v>1</v>
      </c>
      <c r="K22" s="2">
        <v>10</v>
      </c>
      <c r="L22" s="2">
        <f t="shared" si="2"/>
        <v>0</v>
      </c>
      <c r="M22" s="2">
        <v>44</v>
      </c>
      <c r="N22" s="8">
        <f t="shared" si="3"/>
        <v>0.5</v>
      </c>
      <c r="O22" s="8">
        <f t="shared" si="4"/>
        <v>0.27272727272727271</v>
      </c>
      <c r="P22" s="8">
        <f t="shared" si="5"/>
        <v>0.18181818181818182</v>
      </c>
      <c r="Q22" s="8">
        <f t="shared" si="6"/>
        <v>2.2727272727272728E-2</v>
      </c>
      <c r="R22" s="8">
        <f t="shared" si="7"/>
        <v>2.2727272727272728E-2</v>
      </c>
      <c r="S22" s="2">
        <f t="shared" ca="1" si="8"/>
        <v>68</v>
      </c>
      <c r="T22" s="2">
        <f t="shared" ca="1" si="9"/>
        <v>14</v>
      </c>
      <c r="Y22" s="2">
        <f t="shared" ca="1" si="10"/>
        <v>11</v>
      </c>
      <c r="Z22" s="2">
        <f t="shared" ca="1" si="11"/>
        <v>1</v>
      </c>
      <c r="AA22" s="2">
        <f ca="1">RANDBETWEEN(0,$T22-SUM($Y22:Z22))</f>
        <v>1</v>
      </c>
      <c r="AB22" s="2">
        <f ca="1">RANDBETWEEN(0,$T22-SUM($Y22:AA22))</f>
        <v>0</v>
      </c>
      <c r="AC22" s="2">
        <f ca="1">RANDBETWEEN(0,$T22-SUM($Y22:AB22))</f>
        <v>0</v>
      </c>
      <c r="AD22" s="2">
        <f t="shared" ca="1" si="12"/>
        <v>0</v>
      </c>
      <c r="AE22" s="2">
        <f t="shared" ca="1" si="13"/>
        <v>1</v>
      </c>
      <c r="AF22" s="2">
        <f t="shared" ca="1" si="14"/>
        <v>13</v>
      </c>
      <c r="AG22" s="8">
        <f t="shared" ca="1" si="15"/>
        <v>0.84615384615384615</v>
      </c>
      <c r="AH22" s="8">
        <f t="shared" ca="1" si="16"/>
        <v>7.6923076923076927E-2</v>
      </c>
      <c r="AI22" s="8">
        <f t="shared" ca="1" si="17"/>
        <v>7.6923076923076927E-2</v>
      </c>
      <c r="AJ22" s="8">
        <f t="shared" ca="1" si="18"/>
        <v>0</v>
      </c>
      <c r="AK22" s="8">
        <f t="shared" ca="1" si="19"/>
        <v>0</v>
      </c>
    </row>
    <row r="23" spans="1:37" x14ac:dyDescent="0.3">
      <c r="A23" s="1" t="s">
        <v>6</v>
      </c>
      <c r="B23" s="1" t="s">
        <v>7</v>
      </c>
      <c r="C23" s="1" t="s">
        <v>8</v>
      </c>
      <c r="D23" s="1" t="s">
        <v>11</v>
      </c>
      <c r="E23" s="10">
        <v>0.625</v>
      </c>
      <c r="F23" s="2">
        <v>27</v>
      </c>
      <c r="G23" s="2">
        <v>8</v>
      </c>
      <c r="H23" s="2">
        <v>4</v>
      </c>
      <c r="I23" s="2">
        <v>1</v>
      </c>
      <c r="J23" s="2">
        <v>1</v>
      </c>
      <c r="K23" s="2">
        <v>3</v>
      </c>
      <c r="L23" s="2">
        <f t="shared" si="2"/>
        <v>3</v>
      </c>
      <c r="M23" s="2">
        <v>41</v>
      </c>
      <c r="N23" s="8">
        <f t="shared" si="3"/>
        <v>0.65853658536585369</v>
      </c>
      <c r="O23" s="8">
        <f t="shared" si="4"/>
        <v>0.1951219512195122</v>
      </c>
      <c r="P23" s="8">
        <f t="shared" si="5"/>
        <v>9.7560975609756101E-2</v>
      </c>
      <c r="Q23" s="8">
        <f t="shared" si="6"/>
        <v>2.4390243902439025E-2</v>
      </c>
      <c r="R23" s="8">
        <f t="shared" si="7"/>
        <v>2.4390243902439025E-2</v>
      </c>
      <c r="S23" s="2">
        <f t="shared" ca="1" si="8"/>
        <v>60</v>
      </c>
      <c r="T23" s="2">
        <f t="shared" ca="1" si="9"/>
        <v>10</v>
      </c>
      <c r="Y23" s="2">
        <f t="shared" ca="1" si="10"/>
        <v>2</v>
      </c>
      <c r="Z23" s="2">
        <f t="shared" ca="1" si="11"/>
        <v>2</v>
      </c>
      <c r="AA23" s="2">
        <f ca="1">RANDBETWEEN(0,$T23-SUM($Y23:Z23))</f>
        <v>6</v>
      </c>
      <c r="AB23" s="2">
        <f ca="1">RANDBETWEEN(0,$T23-SUM($Y23:AA23))</f>
        <v>0</v>
      </c>
      <c r="AC23" s="2">
        <f ca="1">RANDBETWEEN(0,$T23-SUM($Y23:AB23))</f>
        <v>0</v>
      </c>
      <c r="AD23" s="2">
        <f t="shared" ca="1" si="12"/>
        <v>5</v>
      </c>
      <c r="AE23" s="2">
        <f t="shared" ca="1" si="13"/>
        <v>1</v>
      </c>
      <c r="AF23" s="2">
        <f t="shared" ca="1" si="14"/>
        <v>10</v>
      </c>
      <c r="AG23" s="8">
        <f t="shared" ca="1" si="15"/>
        <v>0.2</v>
      </c>
      <c r="AH23" s="8">
        <f t="shared" ca="1" si="16"/>
        <v>0.2</v>
      </c>
      <c r="AI23" s="8">
        <f t="shared" ca="1" si="17"/>
        <v>0.6</v>
      </c>
      <c r="AJ23" s="8">
        <f t="shared" ca="1" si="18"/>
        <v>0</v>
      </c>
      <c r="AK23" s="8">
        <f t="shared" ca="1" si="19"/>
        <v>0</v>
      </c>
    </row>
    <row r="24" spans="1:37" x14ac:dyDescent="0.3">
      <c r="A24" s="1" t="s">
        <v>6</v>
      </c>
      <c r="B24" s="1" t="s">
        <v>7</v>
      </c>
      <c r="C24" s="1" t="s">
        <v>8</v>
      </c>
      <c r="D24" s="1" t="s">
        <v>11</v>
      </c>
      <c r="E24" s="10">
        <v>0.66666666666666696</v>
      </c>
      <c r="F24" s="2">
        <v>29</v>
      </c>
      <c r="G24" s="2">
        <v>12</v>
      </c>
      <c r="H24" s="2">
        <v>11</v>
      </c>
      <c r="I24" s="2">
        <v>7</v>
      </c>
      <c r="J24" s="2">
        <v>1</v>
      </c>
      <c r="K24" s="2">
        <v>3</v>
      </c>
      <c r="L24" s="2">
        <f t="shared" si="2"/>
        <v>16</v>
      </c>
      <c r="M24" s="2">
        <v>59</v>
      </c>
      <c r="N24" s="8">
        <f t="shared" si="3"/>
        <v>0.49152542372881358</v>
      </c>
      <c r="O24" s="8">
        <f t="shared" si="4"/>
        <v>0.20338983050847459</v>
      </c>
      <c r="P24" s="8">
        <f t="shared" si="5"/>
        <v>0.1864406779661017</v>
      </c>
      <c r="Q24" s="8">
        <f t="shared" si="6"/>
        <v>0.11864406779661017</v>
      </c>
      <c r="R24" s="8">
        <f t="shared" si="7"/>
        <v>1.6949152542372881E-2</v>
      </c>
      <c r="S24" s="2">
        <f t="shared" ca="1" si="8"/>
        <v>80</v>
      </c>
      <c r="T24" s="2">
        <f t="shared" ca="1" si="9"/>
        <v>9</v>
      </c>
      <c r="Y24" s="2">
        <f t="shared" ca="1" si="10"/>
        <v>4</v>
      </c>
      <c r="Z24" s="2">
        <f t="shared" ca="1" si="11"/>
        <v>2</v>
      </c>
      <c r="AA24" s="2">
        <f ca="1">RANDBETWEEN(0,$T24-SUM($Y24:Z24))</f>
        <v>2</v>
      </c>
      <c r="AB24" s="2">
        <f ca="1">RANDBETWEEN(0,$T24-SUM($Y24:AA24))</f>
        <v>1</v>
      </c>
      <c r="AC24" s="2">
        <f ca="1">RANDBETWEEN(0,$T24-SUM($Y24:AB24))</f>
        <v>0</v>
      </c>
      <c r="AD24" s="2">
        <f t="shared" ca="1" si="12"/>
        <v>2</v>
      </c>
      <c r="AE24" s="2">
        <f t="shared" ca="1" si="13"/>
        <v>1</v>
      </c>
      <c r="AF24" s="2">
        <f t="shared" ca="1" si="14"/>
        <v>9</v>
      </c>
      <c r="AG24" s="8">
        <f t="shared" ca="1" si="15"/>
        <v>0.44444444444444442</v>
      </c>
      <c r="AH24" s="8">
        <f t="shared" ca="1" si="16"/>
        <v>0.22222222222222221</v>
      </c>
      <c r="AI24" s="8">
        <f t="shared" ca="1" si="17"/>
        <v>0.22222222222222221</v>
      </c>
      <c r="AJ24" s="8">
        <f t="shared" ca="1" si="18"/>
        <v>0.1111111111111111</v>
      </c>
      <c r="AK24" s="8">
        <f t="shared" ca="1" si="19"/>
        <v>0</v>
      </c>
    </row>
    <row r="25" spans="1:37" x14ac:dyDescent="0.3">
      <c r="A25" s="1" t="s">
        <v>6</v>
      </c>
      <c r="B25" s="1" t="s">
        <v>7</v>
      </c>
      <c r="C25" s="1" t="s">
        <v>8</v>
      </c>
      <c r="D25" s="1" t="s">
        <v>11</v>
      </c>
      <c r="E25" s="10">
        <v>0.70833333333333304</v>
      </c>
      <c r="F25" s="2">
        <v>16</v>
      </c>
      <c r="G25" s="2">
        <v>7</v>
      </c>
      <c r="H25" s="2">
        <v>2</v>
      </c>
      <c r="I25" s="2">
        <v>1</v>
      </c>
      <c r="J25" s="2">
        <v>1</v>
      </c>
      <c r="K25" s="2">
        <v>0</v>
      </c>
      <c r="L25" s="2">
        <f t="shared" si="2"/>
        <v>4</v>
      </c>
      <c r="M25" s="2">
        <v>26</v>
      </c>
      <c r="N25" s="8">
        <f t="shared" si="3"/>
        <v>0.61538461538461542</v>
      </c>
      <c r="O25" s="8">
        <f t="shared" si="4"/>
        <v>0.26923076923076922</v>
      </c>
      <c r="P25" s="8">
        <f t="shared" si="5"/>
        <v>7.6923076923076927E-2</v>
      </c>
      <c r="Q25" s="8">
        <f t="shared" si="6"/>
        <v>3.8461538461538464E-2</v>
      </c>
      <c r="R25" s="8">
        <f t="shared" si="7"/>
        <v>3.8461538461538464E-2</v>
      </c>
      <c r="S25" s="2">
        <f t="shared" ca="1" si="8"/>
        <v>46</v>
      </c>
      <c r="T25" s="2">
        <f t="shared" ca="1" si="9"/>
        <v>20</v>
      </c>
      <c r="Y25" s="2">
        <f t="shared" ca="1" si="10"/>
        <v>0</v>
      </c>
      <c r="Z25" s="2">
        <f t="shared" ca="1" si="11"/>
        <v>10</v>
      </c>
      <c r="AA25" s="2">
        <f ca="1">RANDBETWEEN(0,$T25-SUM($Y25:Z25))</f>
        <v>5</v>
      </c>
      <c r="AB25" s="2">
        <f ca="1">RANDBETWEEN(0,$T25-SUM($Y25:AA25))</f>
        <v>3</v>
      </c>
      <c r="AC25" s="2">
        <f ca="1">RANDBETWEEN(0,$T25-SUM($Y25:AB25))</f>
        <v>1</v>
      </c>
      <c r="AD25" s="2">
        <f t="shared" ca="1" si="12"/>
        <v>0</v>
      </c>
      <c r="AE25" s="2">
        <f t="shared" ca="1" si="13"/>
        <v>9</v>
      </c>
      <c r="AF25" s="2">
        <f t="shared" ca="1" si="14"/>
        <v>19</v>
      </c>
      <c r="AG25" s="8">
        <f t="shared" ca="1" si="15"/>
        <v>0</v>
      </c>
      <c r="AH25" s="8">
        <f t="shared" ca="1" si="16"/>
        <v>0.52631578947368418</v>
      </c>
      <c r="AI25" s="8">
        <f t="shared" ca="1" si="17"/>
        <v>0.26315789473684209</v>
      </c>
      <c r="AJ25" s="8">
        <f t="shared" ca="1" si="18"/>
        <v>0.15789473684210525</v>
      </c>
      <c r="AK25" s="8">
        <f t="shared" ca="1" si="19"/>
        <v>5.2631578947368418E-2</v>
      </c>
    </row>
    <row r="26" spans="1:37" x14ac:dyDescent="0.3">
      <c r="A26" s="1" t="s">
        <v>6</v>
      </c>
      <c r="B26" s="1" t="s">
        <v>7</v>
      </c>
      <c r="C26" s="1" t="s">
        <v>8</v>
      </c>
      <c r="D26" s="1" t="s">
        <v>11</v>
      </c>
      <c r="E26" s="10">
        <v>0.75</v>
      </c>
      <c r="F26" s="2">
        <v>18</v>
      </c>
      <c r="G26" s="2">
        <v>15</v>
      </c>
      <c r="H26" s="2">
        <v>12</v>
      </c>
      <c r="I26" s="2">
        <v>4</v>
      </c>
      <c r="J26" s="2">
        <v>4</v>
      </c>
      <c r="K26" s="2">
        <v>3</v>
      </c>
      <c r="L26" s="2">
        <f t="shared" si="2"/>
        <v>17</v>
      </c>
      <c r="M26" s="2">
        <v>51</v>
      </c>
      <c r="N26" s="8">
        <f t="shared" si="3"/>
        <v>0.35294117647058826</v>
      </c>
      <c r="O26" s="8">
        <f t="shared" si="4"/>
        <v>0.29411764705882354</v>
      </c>
      <c r="P26" s="8">
        <f t="shared" si="5"/>
        <v>0.23529411764705882</v>
      </c>
      <c r="Q26" s="8">
        <f t="shared" si="6"/>
        <v>7.8431372549019607E-2</v>
      </c>
      <c r="R26" s="8">
        <f t="shared" si="7"/>
        <v>7.8431372549019607E-2</v>
      </c>
      <c r="S26" s="2">
        <f t="shared" ca="1" si="8"/>
        <v>76</v>
      </c>
      <c r="T26" s="2">
        <f t="shared" ca="1" si="9"/>
        <v>8</v>
      </c>
      <c r="Y26" s="2">
        <f t="shared" ca="1" si="10"/>
        <v>1</v>
      </c>
      <c r="Z26" s="2">
        <f t="shared" ca="1" si="11"/>
        <v>1</v>
      </c>
      <c r="AA26" s="2">
        <f ca="1">RANDBETWEEN(0,$T26-SUM($Y26:Z26))</f>
        <v>3</v>
      </c>
      <c r="AB26" s="2">
        <f ca="1">RANDBETWEEN(0,$T26-SUM($Y26:AA26))</f>
        <v>3</v>
      </c>
      <c r="AC26" s="2">
        <f ca="1">RANDBETWEEN(0,$T26-SUM($Y26:AB26))</f>
        <v>0</v>
      </c>
      <c r="AD26" s="2">
        <f t="shared" ca="1" si="12"/>
        <v>2</v>
      </c>
      <c r="AE26" s="2">
        <f t="shared" ca="1" si="13"/>
        <v>4</v>
      </c>
      <c r="AF26" s="2">
        <f t="shared" ca="1" si="14"/>
        <v>8</v>
      </c>
      <c r="AG26" s="8">
        <f t="shared" ca="1" si="15"/>
        <v>0.125</v>
      </c>
      <c r="AH26" s="8">
        <f t="shared" ca="1" si="16"/>
        <v>0.125</v>
      </c>
      <c r="AI26" s="8">
        <f t="shared" ca="1" si="17"/>
        <v>0.375</v>
      </c>
      <c r="AJ26" s="8">
        <f t="shared" ca="1" si="18"/>
        <v>0.375</v>
      </c>
      <c r="AK26" s="8">
        <f t="shared" ca="1" si="19"/>
        <v>0</v>
      </c>
    </row>
    <row r="27" spans="1:37" x14ac:dyDescent="0.3">
      <c r="A27" s="1" t="s">
        <v>6</v>
      </c>
      <c r="B27" s="1" t="s">
        <v>7</v>
      </c>
      <c r="C27" s="1" t="s">
        <v>8</v>
      </c>
      <c r="D27" s="1" t="s">
        <v>11</v>
      </c>
      <c r="E27" s="10">
        <v>0.79166666666666696</v>
      </c>
      <c r="F27" s="2">
        <v>24</v>
      </c>
      <c r="G27" s="2">
        <v>6</v>
      </c>
      <c r="H27" s="2">
        <v>2</v>
      </c>
      <c r="I27" s="2">
        <v>1</v>
      </c>
      <c r="J27" s="2">
        <v>1</v>
      </c>
      <c r="K27" s="2">
        <v>2</v>
      </c>
      <c r="L27" s="2">
        <f t="shared" si="2"/>
        <v>2</v>
      </c>
      <c r="M27" s="2">
        <v>34</v>
      </c>
      <c r="N27" s="8">
        <f t="shared" si="3"/>
        <v>0.70588235294117652</v>
      </c>
      <c r="O27" s="8">
        <f t="shared" si="4"/>
        <v>0.17647058823529413</v>
      </c>
      <c r="P27" s="8">
        <f t="shared" si="5"/>
        <v>5.8823529411764705E-2</v>
      </c>
      <c r="Q27" s="8">
        <f t="shared" si="6"/>
        <v>2.9411764705882353E-2</v>
      </c>
      <c r="R27" s="8">
        <f t="shared" si="7"/>
        <v>2.9411764705882353E-2</v>
      </c>
      <c r="S27" s="2">
        <f t="shared" ca="1" si="8"/>
        <v>48</v>
      </c>
      <c r="T27" s="2">
        <f t="shared" ca="1" si="9"/>
        <v>19</v>
      </c>
      <c r="Y27" s="2">
        <f t="shared" ca="1" si="10"/>
        <v>5</v>
      </c>
      <c r="Z27" s="2">
        <f t="shared" ca="1" si="11"/>
        <v>3</v>
      </c>
      <c r="AA27" s="2">
        <f ca="1">RANDBETWEEN(0,$T27-SUM($Y27:Z27))</f>
        <v>5</v>
      </c>
      <c r="AB27" s="2">
        <f ca="1">RANDBETWEEN(0,$T27-SUM($Y27:AA27))</f>
        <v>2</v>
      </c>
      <c r="AC27" s="2">
        <f ca="1">RANDBETWEEN(0,$T27-SUM($Y27:AB27))</f>
        <v>2</v>
      </c>
      <c r="AD27" s="2">
        <f t="shared" ca="1" si="12"/>
        <v>7</v>
      </c>
      <c r="AE27" s="2">
        <f t="shared" ca="1" si="13"/>
        <v>2</v>
      </c>
      <c r="AF27" s="2">
        <f t="shared" ca="1" si="14"/>
        <v>17</v>
      </c>
      <c r="AG27" s="8">
        <f t="shared" ca="1" si="15"/>
        <v>0.29411764705882354</v>
      </c>
      <c r="AH27" s="8">
        <f t="shared" ca="1" si="16"/>
        <v>0.17647058823529413</v>
      </c>
      <c r="AI27" s="8">
        <f t="shared" ca="1" si="17"/>
        <v>0.29411764705882354</v>
      </c>
      <c r="AJ27" s="8">
        <f t="shared" ca="1" si="18"/>
        <v>0.11764705882352941</v>
      </c>
      <c r="AK27" s="8">
        <f t="shared" ca="1" si="19"/>
        <v>0.11764705882352941</v>
      </c>
    </row>
    <row r="28" spans="1:37" x14ac:dyDescent="0.3">
      <c r="A28" s="1" t="s">
        <v>6</v>
      </c>
      <c r="B28" s="1" t="s">
        <v>7</v>
      </c>
      <c r="C28" s="1" t="s">
        <v>8</v>
      </c>
      <c r="D28" s="1" t="s">
        <v>12</v>
      </c>
      <c r="E28" s="10">
        <v>0.45833333333333331</v>
      </c>
      <c r="F28" s="2">
        <v>21</v>
      </c>
      <c r="G28" s="2">
        <v>16</v>
      </c>
      <c r="H28" s="2">
        <v>7</v>
      </c>
      <c r="I28" s="2">
        <v>1</v>
      </c>
      <c r="J28" s="2">
        <v>1</v>
      </c>
      <c r="K28" s="2">
        <v>8</v>
      </c>
      <c r="L28" s="2">
        <f t="shared" si="2"/>
        <v>1</v>
      </c>
      <c r="M28" s="2">
        <v>46</v>
      </c>
      <c r="N28" s="8">
        <f t="shared" si="3"/>
        <v>0.45652173913043476</v>
      </c>
      <c r="O28" s="8">
        <f t="shared" si="4"/>
        <v>0.34782608695652173</v>
      </c>
      <c r="P28" s="8">
        <f t="shared" si="5"/>
        <v>0.15217391304347827</v>
      </c>
      <c r="Q28" s="8">
        <f t="shared" si="6"/>
        <v>2.1739130434782608E-2</v>
      </c>
      <c r="R28" s="8">
        <f t="shared" si="7"/>
        <v>2.1739130434782608E-2</v>
      </c>
      <c r="S28" s="2">
        <f t="shared" ca="1" si="8"/>
        <v>52</v>
      </c>
      <c r="T28" s="2">
        <f t="shared" ca="1" si="9"/>
        <v>15</v>
      </c>
      <c r="Y28" s="2">
        <f t="shared" ca="1" si="10"/>
        <v>3</v>
      </c>
      <c r="Z28" s="2">
        <f t="shared" ca="1" si="11"/>
        <v>4</v>
      </c>
      <c r="AA28" s="2">
        <f ca="1">RANDBETWEEN(0,$T28-SUM($Y28:Z28))</f>
        <v>3</v>
      </c>
      <c r="AB28" s="2">
        <f ca="1">RANDBETWEEN(0,$T28-SUM($Y28:AA28))</f>
        <v>0</v>
      </c>
      <c r="AC28" s="2">
        <f ca="1">RANDBETWEEN(0,$T28-SUM($Y28:AB28))</f>
        <v>2</v>
      </c>
      <c r="AD28" s="2">
        <f t="shared" ca="1" si="12"/>
        <v>2</v>
      </c>
      <c r="AE28" s="2">
        <f t="shared" ca="1" si="13"/>
        <v>3</v>
      </c>
      <c r="AF28" s="2">
        <f t="shared" ca="1" si="14"/>
        <v>12</v>
      </c>
      <c r="AG28" s="8">
        <f t="shared" ca="1" si="15"/>
        <v>0.25</v>
      </c>
      <c r="AH28" s="8">
        <f t="shared" ca="1" si="16"/>
        <v>0.33333333333333331</v>
      </c>
      <c r="AI28" s="8">
        <f t="shared" ca="1" si="17"/>
        <v>0.25</v>
      </c>
      <c r="AJ28" s="8">
        <f t="shared" ca="1" si="18"/>
        <v>0</v>
      </c>
      <c r="AK28" s="8">
        <f t="shared" ca="1" si="19"/>
        <v>0.16666666666666666</v>
      </c>
    </row>
    <row r="29" spans="1:37" x14ac:dyDescent="0.3">
      <c r="A29" s="1" t="s">
        <v>6</v>
      </c>
      <c r="B29" s="1" t="s">
        <v>7</v>
      </c>
      <c r="C29" s="1" t="s">
        <v>8</v>
      </c>
      <c r="D29" s="1" t="s">
        <v>12</v>
      </c>
      <c r="E29" s="10">
        <v>0.5</v>
      </c>
      <c r="F29" s="2">
        <v>2</v>
      </c>
      <c r="G29" s="2">
        <v>2</v>
      </c>
      <c r="H29" s="2">
        <v>1</v>
      </c>
      <c r="I29" s="2">
        <v>1</v>
      </c>
      <c r="J29" s="2">
        <v>1</v>
      </c>
      <c r="K29" s="2">
        <v>0</v>
      </c>
      <c r="L29" s="2">
        <f t="shared" si="2"/>
        <v>3</v>
      </c>
      <c r="M29" s="2">
        <v>6</v>
      </c>
      <c r="N29" s="8">
        <f t="shared" si="3"/>
        <v>0.33333333333333331</v>
      </c>
      <c r="O29" s="8">
        <f t="shared" si="4"/>
        <v>0.33333333333333331</v>
      </c>
      <c r="P29" s="8">
        <f t="shared" si="5"/>
        <v>0.16666666666666666</v>
      </c>
      <c r="Q29" s="8">
        <f t="shared" si="6"/>
        <v>0.16666666666666666</v>
      </c>
      <c r="R29" s="8">
        <f t="shared" si="7"/>
        <v>0.16666666666666666</v>
      </c>
      <c r="S29" s="2">
        <f t="shared" ca="1" si="8"/>
        <v>28</v>
      </c>
      <c r="T29" s="2">
        <f t="shared" ca="1" si="9"/>
        <v>0</v>
      </c>
      <c r="Y29" s="2">
        <f t="shared" ca="1" si="10"/>
        <v>0</v>
      </c>
      <c r="Z29" s="2">
        <f t="shared" ca="1" si="11"/>
        <v>0</v>
      </c>
      <c r="AA29" s="2">
        <f ca="1">RANDBETWEEN(0,$T29-SUM($Y29:Z29))</f>
        <v>0</v>
      </c>
      <c r="AB29" s="2">
        <f ca="1">RANDBETWEEN(0,$T29-SUM($Y29:AA29))</f>
        <v>0</v>
      </c>
      <c r="AC29" s="2">
        <f ca="1">RANDBETWEEN(0,$T29-SUM($Y29:AB29))</f>
        <v>0</v>
      </c>
      <c r="AD29" s="2">
        <f t="shared" ca="1" si="12"/>
        <v>0</v>
      </c>
      <c r="AE29" s="2">
        <f t="shared" ca="1" si="13"/>
        <v>0</v>
      </c>
      <c r="AF29" s="2">
        <f t="shared" ca="1" si="14"/>
        <v>0</v>
      </c>
      <c r="AG29" s="8" t="e">
        <f t="shared" ca="1" si="15"/>
        <v>#DIV/0!</v>
      </c>
      <c r="AH29" s="8" t="e">
        <f t="shared" ca="1" si="16"/>
        <v>#DIV/0!</v>
      </c>
      <c r="AI29" s="8" t="e">
        <f t="shared" ca="1" si="17"/>
        <v>#DIV/0!</v>
      </c>
      <c r="AJ29" s="8" t="e">
        <f t="shared" ca="1" si="18"/>
        <v>#DIV/0!</v>
      </c>
      <c r="AK29" s="8" t="e">
        <f t="shared" ca="1" si="19"/>
        <v>#DIV/0!</v>
      </c>
    </row>
    <row r="30" spans="1:37" x14ac:dyDescent="0.3">
      <c r="A30" s="1" t="s">
        <v>6</v>
      </c>
      <c r="B30" s="1" t="s">
        <v>7</v>
      </c>
      <c r="C30" s="1" t="s">
        <v>8</v>
      </c>
      <c r="D30" s="1" t="s">
        <v>12</v>
      </c>
      <c r="E30" s="10">
        <v>0.54166666666666696</v>
      </c>
      <c r="F30" s="2">
        <v>14</v>
      </c>
      <c r="G30" s="2">
        <v>2</v>
      </c>
      <c r="H30" s="2">
        <v>1</v>
      </c>
      <c r="I30" s="2">
        <v>1</v>
      </c>
      <c r="J30" s="2">
        <v>1</v>
      </c>
      <c r="K30" s="2">
        <v>2</v>
      </c>
      <c r="L30" s="2">
        <f t="shared" si="2"/>
        <v>1</v>
      </c>
      <c r="M30" s="2">
        <v>18</v>
      </c>
      <c r="N30" s="8">
        <f t="shared" si="3"/>
        <v>0.77777777777777779</v>
      </c>
      <c r="O30" s="8">
        <f t="shared" si="4"/>
        <v>0.1111111111111111</v>
      </c>
      <c r="P30" s="8">
        <f t="shared" si="5"/>
        <v>5.5555555555555552E-2</v>
      </c>
      <c r="Q30" s="8">
        <f t="shared" si="6"/>
        <v>5.5555555555555552E-2</v>
      </c>
      <c r="R30" s="8">
        <f t="shared" si="7"/>
        <v>5.5555555555555552E-2</v>
      </c>
      <c r="S30" s="2">
        <f t="shared" ca="1" si="8"/>
        <v>28</v>
      </c>
      <c r="T30" s="2">
        <f t="shared" ca="1" si="9"/>
        <v>0</v>
      </c>
      <c r="Y30" s="2">
        <f t="shared" ca="1" si="10"/>
        <v>0</v>
      </c>
      <c r="Z30" s="2">
        <f t="shared" ca="1" si="11"/>
        <v>0</v>
      </c>
      <c r="AA30" s="2">
        <f ca="1">RANDBETWEEN(0,$T30-SUM($Y30:Z30))</f>
        <v>0</v>
      </c>
      <c r="AB30" s="2">
        <f ca="1">RANDBETWEEN(0,$T30-SUM($Y30:AA30))</f>
        <v>0</v>
      </c>
      <c r="AC30" s="2">
        <f ca="1">RANDBETWEEN(0,$T30-SUM($Y30:AB30))</f>
        <v>0</v>
      </c>
      <c r="AD30" s="2">
        <f t="shared" ca="1" si="12"/>
        <v>0</v>
      </c>
      <c r="AE30" s="2">
        <f t="shared" ca="1" si="13"/>
        <v>0</v>
      </c>
      <c r="AF30" s="2">
        <f t="shared" ca="1" si="14"/>
        <v>0</v>
      </c>
      <c r="AG30" s="8" t="e">
        <f t="shared" ca="1" si="15"/>
        <v>#DIV/0!</v>
      </c>
      <c r="AH30" s="8" t="e">
        <f t="shared" ca="1" si="16"/>
        <v>#DIV/0!</v>
      </c>
      <c r="AI30" s="8" t="e">
        <f t="shared" ca="1" si="17"/>
        <v>#DIV/0!</v>
      </c>
      <c r="AJ30" s="8" t="e">
        <f t="shared" ca="1" si="18"/>
        <v>#DIV/0!</v>
      </c>
      <c r="AK30" s="8" t="e">
        <f t="shared" ca="1" si="19"/>
        <v>#DIV/0!</v>
      </c>
    </row>
    <row r="31" spans="1:37" x14ac:dyDescent="0.3">
      <c r="A31" s="1" t="s">
        <v>6</v>
      </c>
      <c r="B31" s="1" t="s">
        <v>7</v>
      </c>
      <c r="C31" s="1" t="s">
        <v>8</v>
      </c>
      <c r="D31" s="1" t="s">
        <v>12</v>
      </c>
      <c r="E31" s="10">
        <v>0.58333333333333404</v>
      </c>
      <c r="F31" s="2">
        <v>9</v>
      </c>
      <c r="G31" s="2">
        <v>1</v>
      </c>
      <c r="H31" s="2">
        <v>1</v>
      </c>
      <c r="I31" s="2">
        <v>1</v>
      </c>
      <c r="J31" s="2">
        <v>1</v>
      </c>
      <c r="K31" s="2">
        <v>2</v>
      </c>
      <c r="L31" s="2">
        <f t="shared" si="2"/>
        <v>1</v>
      </c>
      <c r="M31" s="2">
        <v>12</v>
      </c>
      <c r="N31" s="8">
        <f t="shared" si="3"/>
        <v>0.75</v>
      </c>
      <c r="O31" s="8">
        <f t="shared" si="4"/>
        <v>8.3333333333333329E-2</v>
      </c>
      <c r="P31" s="8">
        <f t="shared" si="5"/>
        <v>8.3333333333333329E-2</v>
      </c>
      <c r="Q31" s="8">
        <f t="shared" si="6"/>
        <v>8.3333333333333329E-2</v>
      </c>
      <c r="R31" s="8">
        <f t="shared" si="7"/>
        <v>8.3333333333333329E-2</v>
      </c>
      <c r="S31" s="2">
        <f t="shared" ca="1" si="8"/>
        <v>17</v>
      </c>
      <c r="T31" s="2">
        <f t="shared" ca="1" si="9"/>
        <v>13</v>
      </c>
      <c r="Y31" s="2">
        <f t="shared" ca="1" si="10"/>
        <v>1</v>
      </c>
      <c r="Z31" s="2">
        <f t="shared" ca="1" si="11"/>
        <v>2</v>
      </c>
      <c r="AA31" s="2">
        <f ca="1">RANDBETWEEN(0,$T31-SUM($Y31:Z31))</f>
        <v>5</v>
      </c>
      <c r="AB31" s="2">
        <f ca="1">RANDBETWEEN(0,$T31-SUM($Y31:AA31))</f>
        <v>4</v>
      </c>
      <c r="AC31" s="2">
        <f ca="1">RANDBETWEEN(0,$T31-SUM($Y31:AB31))</f>
        <v>0</v>
      </c>
      <c r="AD31" s="2">
        <f t="shared" ca="1" si="12"/>
        <v>8</v>
      </c>
      <c r="AE31" s="2">
        <f t="shared" ca="1" si="13"/>
        <v>1</v>
      </c>
      <c r="AF31" s="2">
        <f t="shared" ca="1" si="14"/>
        <v>12</v>
      </c>
      <c r="AG31" s="8">
        <f t="shared" ca="1" si="15"/>
        <v>8.3333333333333329E-2</v>
      </c>
      <c r="AH31" s="8">
        <f t="shared" ca="1" si="16"/>
        <v>0.16666666666666666</v>
      </c>
      <c r="AI31" s="8">
        <f t="shared" ca="1" si="17"/>
        <v>0.41666666666666669</v>
      </c>
      <c r="AJ31" s="8">
        <f t="shared" ca="1" si="18"/>
        <v>0.33333333333333331</v>
      </c>
      <c r="AK31" s="8">
        <f t="shared" ca="1" si="19"/>
        <v>0</v>
      </c>
    </row>
    <row r="32" spans="1:37" x14ac:dyDescent="0.3">
      <c r="A32" s="1" t="s">
        <v>6</v>
      </c>
      <c r="B32" s="1" t="s">
        <v>7</v>
      </c>
      <c r="C32" s="1" t="s">
        <v>8</v>
      </c>
      <c r="D32" s="1" t="s">
        <v>12</v>
      </c>
      <c r="E32" s="10">
        <v>0.625</v>
      </c>
      <c r="F32" s="2">
        <v>22</v>
      </c>
      <c r="G32" s="2">
        <v>8</v>
      </c>
      <c r="H32" s="2">
        <v>8</v>
      </c>
      <c r="I32" s="2">
        <v>6</v>
      </c>
      <c r="J32" s="2">
        <v>4</v>
      </c>
      <c r="K32" s="2">
        <v>3</v>
      </c>
      <c r="L32" s="2">
        <f t="shared" si="2"/>
        <v>15</v>
      </c>
      <c r="M32" s="2">
        <v>46</v>
      </c>
      <c r="N32" s="8">
        <f t="shared" si="3"/>
        <v>0.47826086956521741</v>
      </c>
      <c r="O32" s="8">
        <f t="shared" si="4"/>
        <v>0.17391304347826086</v>
      </c>
      <c r="P32" s="8">
        <f t="shared" si="5"/>
        <v>0.17391304347826086</v>
      </c>
      <c r="Q32" s="8">
        <f t="shared" si="6"/>
        <v>0.13043478260869565</v>
      </c>
      <c r="R32" s="8">
        <f t="shared" si="7"/>
        <v>8.6956521739130432E-2</v>
      </c>
      <c r="S32" s="2">
        <f t="shared" ca="1" si="8"/>
        <v>66</v>
      </c>
      <c r="T32" s="2">
        <f t="shared" ca="1" si="9"/>
        <v>17</v>
      </c>
      <c r="Y32" s="2">
        <f t="shared" ca="1" si="10"/>
        <v>2</v>
      </c>
      <c r="Z32" s="2">
        <f t="shared" ca="1" si="11"/>
        <v>3</v>
      </c>
      <c r="AA32" s="2">
        <f ca="1">RANDBETWEEN(0,$T32-SUM($Y32:Z32))</f>
        <v>1</v>
      </c>
      <c r="AB32" s="2">
        <f ca="1">RANDBETWEEN(0,$T32-SUM($Y32:AA32))</f>
        <v>3</v>
      </c>
      <c r="AC32" s="2">
        <f ca="1">RANDBETWEEN(0,$T32-SUM($Y32:AB32))</f>
        <v>0</v>
      </c>
      <c r="AD32" s="2">
        <f t="shared" ca="1" si="12"/>
        <v>4</v>
      </c>
      <c r="AE32" s="2">
        <f t="shared" ca="1" si="13"/>
        <v>0</v>
      </c>
      <c r="AF32" s="2">
        <f t="shared" ca="1" si="14"/>
        <v>9</v>
      </c>
      <c r="AG32" s="8">
        <f t="shared" ca="1" si="15"/>
        <v>0.22222222222222221</v>
      </c>
      <c r="AH32" s="8">
        <f t="shared" ca="1" si="16"/>
        <v>0.33333333333333331</v>
      </c>
      <c r="AI32" s="8">
        <f t="shared" ca="1" si="17"/>
        <v>0.1111111111111111</v>
      </c>
      <c r="AJ32" s="8">
        <f t="shared" ca="1" si="18"/>
        <v>0.33333333333333331</v>
      </c>
      <c r="AK32" s="8">
        <f t="shared" ca="1" si="19"/>
        <v>0</v>
      </c>
    </row>
    <row r="33" spans="1:37" x14ac:dyDescent="0.3">
      <c r="A33" s="1" t="s">
        <v>6</v>
      </c>
      <c r="B33" s="1" t="s">
        <v>7</v>
      </c>
      <c r="C33" s="1" t="s">
        <v>8</v>
      </c>
      <c r="D33" s="1" t="s">
        <v>13</v>
      </c>
      <c r="E33" s="10">
        <v>0.45833333333333331</v>
      </c>
      <c r="F33" s="2">
        <v>20</v>
      </c>
      <c r="G33" s="2">
        <v>10</v>
      </c>
      <c r="H33" s="2">
        <v>10</v>
      </c>
      <c r="I33" s="2">
        <v>8</v>
      </c>
      <c r="J33" s="2">
        <v>1</v>
      </c>
      <c r="K33" s="2">
        <v>10</v>
      </c>
      <c r="L33" s="2">
        <f t="shared" si="2"/>
        <v>9</v>
      </c>
      <c r="M33" s="2">
        <v>49</v>
      </c>
      <c r="N33" s="8">
        <f t="shared" si="3"/>
        <v>0.40816326530612246</v>
      </c>
      <c r="O33" s="8">
        <f t="shared" si="4"/>
        <v>0.20408163265306123</v>
      </c>
      <c r="P33" s="8">
        <f t="shared" si="5"/>
        <v>0.20408163265306123</v>
      </c>
      <c r="Q33" s="8">
        <f t="shared" si="6"/>
        <v>0.16326530612244897</v>
      </c>
      <c r="R33" s="8">
        <f t="shared" si="7"/>
        <v>2.0408163265306121E-2</v>
      </c>
      <c r="S33" s="2">
        <f t="shared" ca="1" si="8"/>
        <v>50</v>
      </c>
      <c r="T33" s="2">
        <f t="shared" ca="1" si="9"/>
        <v>19</v>
      </c>
      <c r="Y33" s="2">
        <f t="shared" ca="1" si="10"/>
        <v>14</v>
      </c>
      <c r="Z33" s="2">
        <f t="shared" ca="1" si="11"/>
        <v>0</v>
      </c>
      <c r="AA33" s="2">
        <f ca="1">RANDBETWEEN(0,$T33-SUM($Y33:Z33))</f>
        <v>1</v>
      </c>
      <c r="AB33" s="2">
        <f ca="1">RANDBETWEEN(0,$T33-SUM($Y33:AA33))</f>
        <v>0</v>
      </c>
      <c r="AC33" s="2">
        <f ca="1">RANDBETWEEN(0,$T33-SUM($Y33:AB33))</f>
        <v>1</v>
      </c>
      <c r="AD33" s="2">
        <f t="shared" ca="1" si="12"/>
        <v>1</v>
      </c>
      <c r="AE33" s="2">
        <f t="shared" ca="1" si="13"/>
        <v>1</v>
      </c>
      <c r="AF33" s="2">
        <f t="shared" ca="1" si="14"/>
        <v>16</v>
      </c>
      <c r="AG33" s="8">
        <f t="shared" ca="1" si="15"/>
        <v>0.875</v>
      </c>
      <c r="AH33" s="8">
        <f t="shared" ca="1" si="16"/>
        <v>0</v>
      </c>
      <c r="AI33" s="8">
        <f t="shared" ca="1" si="17"/>
        <v>6.25E-2</v>
      </c>
      <c r="AJ33" s="8">
        <f t="shared" ca="1" si="18"/>
        <v>0</v>
      </c>
      <c r="AK33" s="8">
        <f t="shared" ca="1" si="19"/>
        <v>6.25E-2</v>
      </c>
    </row>
    <row r="34" spans="1:37" x14ac:dyDescent="0.3">
      <c r="A34" s="1" t="s">
        <v>6</v>
      </c>
      <c r="B34" s="1" t="s">
        <v>7</v>
      </c>
      <c r="C34" s="1" t="s">
        <v>8</v>
      </c>
      <c r="D34" s="1" t="s">
        <v>13</v>
      </c>
      <c r="E34" s="10">
        <v>0.5</v>
      </c>
      <c r="F34" s="2">
        <v>7</v>
      </c>
      <c r="G34" s="2">
        <v>2</v>
      </c>
      <c r="H34" s="2">
        <v>1</v>
      </c>
      <c r="I34" s="2">
        <v>1</v>
      </c>
      <c r="J34" s="2">
        <v>1</v>
      </c>
      <c r="K34" s="2">
        <v>0</v>
      </c>
      <c r="L34" s="2">
        <f t="shared" si="2"/>
        <v>3</v>
      </c>
      <c r="M34" s="2">
        <v>12</v>
      </c>
      <c r="N34" s="8">
        <f t="shared" si="3"/>
        <v>0.58333333333333337</v>
      </c>
      <c r="O34" s="8">
        <f t="shared" si="4"/>
        <v>0.16666666666666666</v>
      </c>
      <c r="P34" s="8">
        <f t="shared" si="5"/>
        <v>8.3333333333333329E-2</v>
      </c>
      <c r="Q34" s="8">
        <f t="shared" si="6"/>
        <v>8.3333333333333329E-2</v>
      </c>
      <c r="R34" s="8">
        <f t="shared" si="7"/>
        <v>8.3333333333333329E-2</v>
      </c>
      <c r="S34" s="2">
        <f t="shared" ca="1" si="8"/>
        <v>31</v>
      </c>
      <c r="T34" s="2">
        <f t="shared" ca="1" si="9"/>
        <v>23</v>
      </c>
      <c r="Y34" s="2">
        <f t="shared" ca="1" si="10"/>
        <v>0</v>
      </c>
      <c r="Z34" s="2">
        <f t="shared" ca="1" si="11"/>
        <v>1</v>
      </c>
      <c r="AA34" s="2">
        <f ca="1">RANDBETWEEN(0,$T34-SUM($Y34:Z34))</f>
        <v>16</v>
      </c>
      <c r="AB34" s="2">
        <f ca="1">RANDBETWEEN(0,$T34-SUM($Y34:AA34))</f>
        <v>4</v>
      </c>
      <c r="AC34" s="2">
        <f ca="1">RANDBETWEEN(0,$T34-SUM($Y34:AB34))</f>
        <v>2</v>
      </c>
      <c r="AD34" s="2">
        <f t="shared" ca="1" si="12"/>
        <v>5</v>
      </c>
      <c r="AE34" s="2">
        <f t="shared" ca="1" si="13"/>
        <v>17</v>
      </c>
      <c r="AF34" s="2">
        <f t="shared" ca="1" si="14"/>
        <v>23</v>
      </c>
      <c r="AG34" s="8">
        <f t="shared" ca="1" si="15"/>
        <v>0</v>
      </c>
      <c r="AH34" s="8">
        <f t="shared" ca="1" si="16"/>
        <v>4.3478260869565216E-2</v>
      </c>
      <c r="AI34" s="8">
        <f t="shared" ca="1" si="17"/>
        <v>0.69565217391304346</v>
      </c>
      <c r="AJ34" s="8">
        <f t="shared" ca="1" si="18"/>
        <v>0.17391304347826086</v>
      </c>
      <c r="AK34" s="8">
        <f t="shared" ca="1" si="19"/>
        <v>8.6956521739130432E-2</v>
      </c>
    </row>
    <row r="35" spans="1:37" x14ac:dyDescent="0.3">
      <c r="A35" s="1" t="s">
        <v>6</v>
      </c>
      <c r="B35" s="1" t="s">
        <v>7</v>
      </c>
      <c r="C35" s="1" t="s">
        <v>8</v>
      </c>
      <c r="D35" s="1" t="s">
        <v>13</v>
      </c>
      <c r="E35" s="10">
        <v>0.54166666666666696</v>
      </c>
      <c r="F35" s="2">
        <v>6</v>
      </c>
      <c r="G35" s="2">
        <v>4</v>
      </c>
      <c r="H35" s="2">
        <v>1</v>
      </c>
      <c r="I35" s="2">
        <v>1</v>
      </c>
      <c r="J35" s="2">
        <v>1</v>
      </c>
      <c r="K35" s="2">
        <v>2</v>
      </c>
      <c r="L35" s="2">
        <f t="shared" si="2"/>
        <v>1</v>
      </c>
      <c r="M35" s="2">
        <v>13</v>
      </c>
      <c r="N35" s="8">
        <f t="shared" si="3"/>
        <v>0.46153846153846156</v>
      </c>
      <c r="O35" s="8">
        <f t="shared" si="4"/>
        <v>0.30769230769230771</v>
      </c>
      <c r="P35" s="8">
        <f t="shared" si="5"/>
        <v>7.6923076923076927E-2</v>
      </c>
      <c r="Q35" s="8">
        <f t="shared" si="6"/>
        <v>7.6923076923076927E-2</v>
      </c>
      <c r="R35" s="8">
        <f t="shared" si="7"/>
        <v>7.6923076923076927E-2</v>
      </c>
      <c r="S35" s="2">
        <f t="shared" ca="1" si="8"/>
        <v>36</v>
      </c>
      <c r="T35" s="2">
        <f t="shared" ca="1" si="9"/>
        <v>21</v>
      </c>
      <c r="Y35" s="2">
        <f t="shared" ca="1" si="10"/>
        <v>17</v>
      </c>
      <c r="Z35" s="2">
        <f t="shared" ca="1" si="11"/>
        <v>1</v>
      </c>
      <c r="AA35" s="2">
        <f ca="1">RANDBETWEEN(0,$T35-SUM($Y35:Z35))</f>
        <v>0</v>
      </c>
      <c r="AB35" s="2">
        <f ca="1">RANDBETWEEN(0,$T35-SUM($Y35:AA35))</f>
        <v>0</v>
      </c>
      <c r="AC35" s="2">
        <f ca="1">RANDBETWEEN(0,$T35-SUM($Y35:AB35))</f>
        <v>3</v>
      </c>
      <c r="AD35" s="2">
        <f t="shared" ca="1" si="12"/>
        <v>3</v>
      </c>
      <c r="AE35" s="2">
        <f t="shared" ca="1" si="13"/>
        <v>0</v>
      </c>
      <c r="AF35" s="2">
        <f t="shared" ca="1" si="14"/>
        <v>21</v>
      </c>
      <c r="AG35" s="8">
        <f t="shared" ca="1" si="15"/>
        <v>0.80952380952380953</v>
      </c>
      <c r="AH35" s="8">
        <f t="shared" ca="1" si="16"/>
        <v>4.7619047619047616E-2</v>
      </c>
      <c r="AI35" s="8">
        <f t="shared" ca="1" si="17"/>
        <v>0</v>
      </c>
      <c r="AJ35" s="8">
        <f t="shared" ca="1" si="18"/>
        <v>0</v>
      </c>
      <c r="AK35" s="8">
        <f t="shared" ca="1" si="19"/>
        <v>0.14285714285714285</v>
      </c>
    </row>
    <row r="36" spans="1:37" x14ac:dyDescent="0.3">
      <c r="A36" s="1" t="s">
        <v>6</v>
      </c>
      <c r="B36" s="1" t="s">
        <v>7</v>
      </c>
      <c r="C36" s="1" t="s">
        <v>8</v>
      </c>
      <c r="D36" s="1" t="s">
        <v>13</v>
      </c>
      <c r="E36" s="10">
        <v>0.58333333333333304</v>
      </c>
      <c r="F36" s="2">
        <v>8</v>
      </c>
      <c r="G36" s="2">
        <v>1</v>
      </c>
      <c r="H36" s="2">
        <v>1</v>
      </c>
      <c r="I36" s="2">
        <v>1</v>
      </c>
      <c r="J36" s="2">
        <v>1</v>
      </c>
      <c r="K36" s="2">
        <v>1</v>
      </c>
      <c r="L36" s="2">
        <f t="shared" si="2"/>
        <v>2</v>
      </c>
      <c r="M36" s="2">
        <v>11</v>
      </c>
      <c r="N36" s="8">
        <f t="shared" si="3"/>
        <v>0.72727272727272729</v>
      </c>
      <c r="O36" s="8">
        <f t="shared" si="4"/>
        <v>9.0909090909090912E-2</v>
      </c>
      <c r="P36" s="8">
        <f t="shared" si="5"/>
        <v>9.0909090909090912E-2</v>
      </c>
      <c r="Q36" s="8">
        <f t="shared" si="6"/>
        <v>9.0909090909090912E-2</v>
      </c>
      <c r="R36" s="8">
        <f t="shared" si="7"/>
        <v>9.0909090909090912E-2</v>
      </c>
      <c r="S36" s="2">
        <f t="shared" ca="1" si="8"/>
        <v>17</v>
      </c>
      <c r="T36" s="2">
        <f t="shared" ca="1" si="9"/>
        <v>10</v>
      </c>
      <c r="Y36" s="2">
        <f t="shared" ca="1" si="10"/>
        <v>1</v>
      </c>
      <c r="Z36" s="2">
        <f t="shared" ca="1" si="11"/>
        <v>5</v>
      </c>
      <c r="AA36" s="2">
        <f ca="1">RANDBETWEEN(0,$T36-SUM($Y36:Z36))</f>
        <v>4</v>
      </c>
      <c r="AB36" s="2">
        <f ca="1">RANDBETWEEN(0,$T36-SUM($Y36:AA36))</f>
        <v>0</v>
      </c>
      <c r="AC36" s="2">
        <f ca="1">RANDBETWEEN(0,$T36-SUM($Y36:AB36))</f>
        <v>0</v>
      </c>
      <c r="AD36" s="2">
        <f t="shared" ca="1" si="12"/>
        <v>0</v>
      </c>
      <c r="AE36" s="2">
        <f t="shared" ca="1" si="13"/>
        <v>4</v>
      </c>
      <c r="AF36" s="2">
        <f t="shared" ca="1" si="14"/>
        <v>10</v>
      </c>
      <c r="AG36" s="8">
        <f t="shared" ca="1" si="15"/>
        <v>0.1</v>
      </c>
      <c r="AH36" s="8">
        <f t="shared" ca="1" si="16"/>
        <v>0.5</v>
      </c>
      <c r="AI36" s="8">
        <f t="shared" ca="1" si="17"/>
        <v>0.4</v>
      </c>
      <c r="AJ36" s="8">
        <f t="shared" ca="1" si="18"/>
        <v>0</v>
      </c>
      <c r="AK36" s="8">
        <f t="shared" ca="1" si="19"/>
        <v>0</v>
      </c>
    </row>
    <row r="37" spans="1:37" x14ac:dyDescent="0.3">
      <c r="A37" s="1" t="s">
        <v>6</v>
      </c>
      <c r="B37" s="1" t="s">
        <v>7</v>
      </c>
      <c r="C37" s="1" t="s">
        <v>8</v>
      </c>
      <c r="D37" s="1" t="s">
        <v>13</v>
      </c>
      <c r="E37" s="10">
        <v>0.625</v>
      </c>
      <c r="F37" s="2">
        <v>2</v>
      </c>
      <c r="G37" s="2">
        <v>2</v>
      </c>
      <c r="H37" s="2">
        <v>1</v>
      </c>
      <c r="I37" s="2">
        <v>1</v>
      </c>
      <c r="J37" s="2">
        <v>1</v>
      </c>
      <c r="K37" s="2">
        <v>1</v>
      </c>
      <c r="L37" s="2">
        <f t="shared" si="2"/>
        <v>2</v>
      </c>
      <c r="M37" s="2">
        <v>6</v>
      </c>
      <c r="N37" s="8">
        <f t="shared" si="3"/>
        <v>0.33333333333333331</v>
      </c>
      <c r="O37" s="8">
        <f t="shared" si="4"/>
        <v>0.33333333333333331</v>
      </c>
      <c r="P37" s="8">
        <f t="shared" si="5"/>
        <v>0.16666666666666666</v>
      </c>
      <c r="Q37" s="8">
        <f t="shared" si="6"/>
        <v>0.16666666666666666</v>
      </c>
      <c r="R37" s="8">
        <f t="shared" si="7"/>
        <v>0.16666666666666666</v>
      </c>
      <c r="S37" s="2">
        <f t="shared" ca="1" si="8"/>
        <v>16</v>
      </c>
      <c r="T37" s="2">
        <f t="shared" ca="1" si="9"/>
        <v>8</v>
      </c>
      <c r="Y37" s="2">
        <f t="shared" ca="1" si="10"/>
        <v>4</v>
      </c>
      <c r="Z37" s="2">
        <f t="shared" ca="1" si="11"/>
        <v>3</v>
      </c>
      <c r="AA37" s="2">
        <f ca="1">RANDBETWEEN(0,$T37-SUM($Y37:Z37))</f>
        <v>0</v>
      </c>
      <c r="AB37" s="2">
        <f ca="1">RANDBETWEEN(0,$T37-SUM($Y37:AA37))</f>
        <v>1</v>
      </c>
      <c r="AC37" s="2">
        <f ca="1">RANDBETWEEN(0,$T37-SUM($Y37:AB37))</f>
        <v>0</v>
      </c>
      <c r="AD37" s="2">
        <f t="shared" ca="1" si="12"/>
        <v>1</v>
      </c>
      <c r="AE37" s="2">
        <f t="shared" ca="1" si="13"/>
        <v>0</v>
      </c>
      <c r="AF37" s="2">
        <f t="shared" ca="1" si="14"/>
        <v>8</v>
      </c>
      <c r="AG37" s="8">
        <f t="shared" ca="1" si="15"/>
        <v>0.5</v>
      </c>
      <c r="AH37" s="8">
        <f t="shared" ca="1" si="16"/>
        <v>0.375</v>
      </c>
      <c r="AI37" s="8">
        <f t="shared" ca="1" si="17"/>
        <v>0</v>
      </c>
      <c r="AJ37" s="8">
        <f t="shared" ca="1" si="18"/>
        <v>0.125</v>
      </c>
      <c r="AK37" s="8">
        <f t="shared" ca="1" si="19"/>
        <v>0</v>
      </c>
    </row>
    <row r="38" spans="1:37" x14ac:dyDescent="0.3">
      <c r="A38" s="1" t="s">
        <v>6</v>
      </c>
      <c r="B38" s="1" t="s">
        <v>7</v>
      </c>
      <c r="C38" s="1" t="s">
        <v>8</v>
      </c>
      <c r="D38" s="1" t="s">
        <v>13</v>
      </c>
      <c r="E38" s="10">
        <v>0.625</v>
      </c>
      <c r="F38" s="1">
        <v>2</v>
      </c>
      <c r="G38" s="1">
        <v>0</v>
      </c>
      <c r="H38" s="1">
        <v>0</v>
      </c>
      <c r="I38" s="1">
        <v>0</v>
      </c>
      <c r="J38" s="1">
        <v>0</v>
      </c>
      <c r="K38" s="1">
        <v>0</v>
      </c>
      <c r="L38" s="1">
        <v>0</v>
      </c>
      <c r="M38" s="1">
        <v>2</v>
      </c>
      <c r="N38" s="12">
        <v>1</v>
      </c>
      <c r="O38" s="12">
        <v>0</v>
      </c>
      <c r="P38" s="12">
        <v>0</v>
      </c>
      <c r="Q38" s="12">
        <v>0</v>
      </c>
      <c r="R38" s="12">
        <v>0</v>
      </c>
      <c r="S38" s="1">
        <v>2</v>
      </c>
      <c r="T38" s="1">
        <v>0</v>
      </c>
      <c r="U38" s="13" t="s">
        <v>48</v>
      </c>
      <c r="V38" s="13" t="s">
        <v>48</v>
      </c>
      <c r="W38" s="13" t="s">
        <v>49</v>
      </c>
      <c r="X38" s="13" t="s">
        <v>49</v>
      </c>
      <c r="Y38" s="2">
        <f t="shared" ca="1" si="10"/>
        <v>0</v>
      </c>
      <c r="Z38" s="2">
        <f t="shared" ca="1" si="11"/>
        <v>0</v>
      </c>
      <c r="AA38" s="2">
        <f ca="1">RANDBETWEEN(0,$T38-SUM($Y38:Z38))</f>
        <v>0</v>
      </c>
      <c r="AB38" s="2">
        <f ca="1">RANDBETWEEN(0,$T38-SUM($Y38:AA38))</f>
        <v>0</v>
      </c>
      <c r="AC38" s="2">
        <f ca="1">RANDBETWEEN(0,$T38-SUM($Y38:AB38))</f>
        <v>0</v>
      </c>
      <c r="AD38" s="2">
        <f t="shared" ca="1" si="12"/>
        <v>0</v>
      </c>
      <c r="AE38" s="2">
        <f t="shared" ca="1" si="13"/>
        <v>0</v>
      </c>
      <c r="AF38" s="2">
        <f t="shared" ca="1" si="14"/>
        <v>0</v>
      </c>
      <c r="AG38" s="8" t="e">
        <f t="shared" ca="1" si="15"/>
        <v>#DIV/0!</v>
      </c>
      <c r="AH38" s="8" t="e">
        <f t="shared" ca="1" si="16"/>
        <v>#DIV/0!</v>
      </c>
      <c r="AI38" s="8" t="e">
        <f t="shared" ca="1" si="17"/>
        <v>#DIV/0!</v>
      </c>
      <c r="AJ38" s="8" t="e">
        <f t="shared" ca="1" si="18"/>
        <v>#DIV/0!</v>
      </c>
      <c r="AK38" s="8" t="e">
        <f t="shared" ca="1" si="19"/>
        <v>#DIV/0!</v>
      </c>
    </row>
    <row r="39" spans="1:37" x14ac:dyDescent="0.3">
      <c r="A39" s="1" t="s">
        <v>6</v>
      </c>
      <c r="B39" s="1" t="s">
        <v>7</v>
      </c>
      <c r="C39" s="1" t="s">
        <v>8</v>
      </c>
      <c r="D39" s="1" t="s">
        <v>13</v>
      </c>
      <c r="E39" s="10">
        <v>0.625</v>
      </c>
      <c r="F39" s="1">
        <v>3</v>
      </c>
      <c r="G39" s="1">
        <v>0</v>
      </c>
      <c r="H39" s="1">
        <v>0</v>
      </c>
      <c r="I39" s="1">
        <v>0</v>
      </c>
      <c r="J39" s="1">
        <v>0</v>
      </c>
      <c r="K39" s="1">
        <v>0</v>
      </c>
      <c r="L39" s="1">
        <v>0</v>
      </c>
      <c r="M39" s="1">
        <v>3</v>
      </c>
      <c r="N39" s="12">
        <v>1</v>
      </c>
      <c r="O39" s="12">
        <v>0</v>
      </c>
      <c r="P39" s="12">
        <v>0</v>
      </c>
      <c r="Q39" s="12">
        <v>0</v>
      </c>
      <c r="R39" s="12">
        <v>0</v>
      </c>
      <c r="S39" s="1">
        <v>3</v>
      </c>
      <c r="T39" s="1">
        <v>0</v>
      </c>
      <c r="U39" s="13" t="s">
        <v>48</v>
      </c>
      <c r="V39" s="13" t="s">
        <v>50</v>
      </c>
      <c r="W39" s="13" t="s">
        <v>49</v>
      </c>
      <c r="X39" s="13" t="s">
        <v>49</v>
      </c>
      <c r="Y39" s="2">
        <f t="shared" ca="1" si="10"/>
        <v>0</v>
      </c>
      <c r="Z39" s="2">
        <f t="shared" ca="1" si="11"/>
        <v>0</v>
      </c>
      <c r="AA39" s="2">
        <f ca="1">RANDBETWEEN(0,$T39-SUM($Y39:Z39))</f>
        <v>0</v>
      </c>
      <c r="AB39" s="2">
        <f ca="1">RANDBETWEEN(0,$T39-SUM($Y39:AA39))</f>
        <v>0</v>
      </c>
      <c r="AC39" s="2">
        <f ca="1">RANDBETWEEN(0,$T39-SUM($Y39:AB39))</f>
        <v>0</v>
      </c>
      <c r="AD39" s="2">
        <f t="shared" ca="1" si="12"/>
        <v>0</v>
      </c>
      <c r="AE39" s="2">
        <f t="shared" ca="1" si="13"/>
        <v>0</v>
      </c>
      <c r="AF39" s="2">
        <f t="shared" ca="1" si="14"/>
        <v>0</v>
      </c>
      <c r="AG39" s="8" t="e">
        <f t="shared" ca="1" si="15"/>
        <v>#DIV/0!</v>
      </c>
      <c r="AH39" s="8" t="e">
        <f t="shared" ca="1" si="16"/>
        <v>#DIV/0!</v>
      </c>
      <c r="AI39" s="8" t="e">
        <f t="shared" ca="1" si="17"/>
        <v>#DIV/0!</v>
      </c>
      <c r="AJ39" s="8" t="e">
        <f t="shared" ca="1" si="18"/>
        <v>#DIV/0!</v>
      </c>
      <c r="AK39" s="8" t="e">
        <f t="shared" ca="1" si="19"/>
        <v>#DIV/0!</v>
      </c>
    </row>
    <row r="40" spans="1:37" x14ac:dyDescent="0.3">
      <c r="A40" s="1" t="s">
        <v>6</v>
      </c>
      <c r="B40" s="1" t="s">
        <v>7</v>
      </c>
      <c r="C40" s="1" t="s">
        <v>8</v>
      </c>
      <c r="D40" s="1" t="s">
        <v>13</v>
      </c>
      <c r="E40" s="10">
        <v>0.625</v>
      </c>
      <c r="F40" s="1">
        <v>1</v>
      </c>
      <c r="G40" s="1">
        <v>0</v>
      </c>
      <c r="H40" s="1">
        <v>0</v>
      </c>
      <c r="I40" s="1">
        <v>0</v>
      </c>
      <c r="J40" s="1">
        <v>0</v>
      </c>
      <c r="K40" s="1">
        <v>0</v>
      </c>
      <c r="L40" s="1">
        <v>0</v>
      </c>
      <c r="M40" s="1">
        <v>1</v>
      </c>
      <c r="N40" s="12">
        <v>1</v>
      </c>
      <c r="O40" s="12">
        <v>0</v>
      </c>
      <c r="P40" s="12">
        <v>0</v>
      </c>
      <c r="Q40" s="12">
        <v>0</v>
      </c>
      <c r="R40" s="12">
        <v>0</v>
      </c>
      <c r="S40" s="1">
        <v>1</v>
      </c>
      <c r="T40" s="1">
        <v>0</v>
      </c>
      <c r="U40" s="13" t="s">
        <v>48</v>
      </c>
      <c r="V40" s="13" t="s">
        <v>51</v>
      </c>
      <c r="W40" s="13" t="s">
        <v>49</v>
      </c>
      <c r="X40" s="13" t="s">
        <v>49</v>
      </c>
      <c r="Y40" s="2">
        <f t="shared" ca="1" si="10"/>
        <v>0</v>
      </c>
      <c r="Z40" s="2">
        <f t="shared" ca="1" si="11"/>
        <v>0</v>
      </c>
      <c r="AA40" s="2">
        <f ca="1">RANDBETWEEN(0,$T40-SUM($Y40:Z40))</f>
        <v>0</v>
      </c>
      <c r="AB40" s="2">
        <f ca="1">RANDBETWEEN(0,$T40-SUM($Y40:AA40))</f>
        <v>0</v>
      </c>
      <c r="AC40" s="2">
        <f ca="1">RANDBETWEEN(0,$T40-SUM($Y40:AB40))</f>
        <v>0</v>
      </c>
      <c r="AD40" s="2">
        <f t="shared" ca="1" si="12"/>
        <v>0</v>
      </c>
      <c r="AE40" s="2">
        <f t="shared" ca="1" si="13"/>
        <v>0</v>
      </c>
      <c r="AF40" s="2">
        <f t="shared" ca="1" si="14"/>
        <v>0</v>
      </c>
      <c r="AG40" s="8" t="e">
        <f t="shared" ca="1" si="15"/>
        <v>#DIV/0!</v>
      </c>
      <c r="AH40" s="8" t="e">
        <f t="shared" ca="1" si="16"/>
        <v>#DIV/0!</v>
      </c>
      <c r="AI40" s="8" t="e">
        <f t="shared" ca="1" si="17"/>
        <v>#DIV/0!</v>
      </c>
      <c r="AJ40" s="8" t="e">
        <f t="shared" ca="1" si="18"/>
        <v>#DIV/0!</v>
      </c>
      <c r="AK40" s="8" t="e">
        <f t="shared" ca="1" si="19"/>
        <v>#DIV/0!</v>
      </c>
    </row>
    <row r="41" spans="1:37" x14ac:dyDescent="0.3">
      <c r="A41" s="1" t="s">
        <v>6</v>
      </c>
      <c r="B41" s="1" t="s">
        <v>7</v>
      </c>
      <c r="C41" s="1" t="s">
        <v>8</v>
      </c>
      <c r="D41" s="1" t="s">
        <v>13</v>
      </c>
      <c r="E41" s="10">
        <v>0.625</v>
      </c>
      <c r="F41" s="1">
        <v>1</v>
      </c>
      <c r="G41" s="1">
        <v>0</v>
      </c>
      <c r="H41" s="1">
        <v>0</v>
      </c>
      <c r="I41" s="1">
        <v>0</v>
      </c>
      <c r="J41" s="1">
        <v>0</v>
      </c>
      <c r="K41" s="1">
        <v>0</v>
      </c>
      <c r="L41" s="1">
        <v>0</v>
      </c>
      <c r="M41" s="1">
        <v>1</v>
      </c>
      <c r="N41" s="12">
        <v>1</v>
      </c>
      <c r="O41" s="12">
        <v>0</v>
      </c>
      <c r="P41" s="12">
        <v>0</v>
      </c>
      <c r="Q41" s="12">
        <v>0</v>
      </c>
      <c r="R41" s="12">
        <v>0</v>
      </c>
      <c r="S41" s="1">
        <v>1</v>
      </c>
      <c r="T41" s="1">
        <v>0</v>
      </c>
      <c r="U41" s="13" t="s">
        <v>48</v>
      </c>
      <c r="V41" s="13" t="s">
        <v>52</v>
      </c>
      <c r="W41" s="13" t="s">
        <v>49</v>
      </c>
      <c r="X41" s="13" t="s">
        <v>49</v>
      </c>
      <c r="Y41" s="2">
        <f t="shared" ca="1" si="10"/>
        <v>0</v>
      </c>
      <c r="Z41" s="2">
        <f t="shared" ca="1" si="11"/>
        <v>0</v>
      </c>
      <c r="AA41" s="2">
        <f ca="1">RANDBETWEEN(0,$T41-SUM($Y41:Z41))</f>
        <v>0</v>
      </c>
      <c r="AB41" s="2">
        <f ca="1">RANDBETWEEN(0,$T41-SUM($Y41:AA41))</f>
        <v>0</v>
      </c>
      <c r="AC41" s="2">
        <f ca="1">RANDBETWEEN(0,$T41-SUM($Y41:AB41))</f>
        <v>0</v>
      </c>
      <c r="AD41" s="2">
        <f t="shared" ca="1" si="12"/>
        <v>0</v>
      </c>
      <c r="AE41" s="2">
        <f t="shared" ca="1" si="13"/>
        <v>0</v>
      </c>
      <c r="AF41" s="2">
        <f t="shared" ca="1" si="14"/>
        <v>0</v>
      </c>
      <c r="AG41" s="8" t="e">
        <f t="shared" ca="1" si="15"/>
        <v>#DIV/0!</v>
      </c>
      <c r="AH41" s="8" t="e">
        <f t="shared" ca="1" si="16"/>
        <v>#DIV/0!</v>
      </c>
      <c r="AI41" s="8" t="e">
        <f t="shared" ca="1" si="17"/>
        <v>#DIV/0!</v>
      </c>
      <c r="AJ41" s="8" t="e">
        <f t="shared" ca="1" si="18"/>
        <v>#DIV/0!</v>
      </c>
      <c r="AK41" s="8" t="e">
        <f t="shared" ca="1" si="19"/>
        <v>#DIV/0!</v>
      </c>
    </row>
    <row r="42" spans="1:37" x14ac:dyDescent="0.3">
      <c r="A42" s="1" t="s">
        <v>6</v>
      </c>
      <c r="B42" s="1" t="s">
        <v>7</v>
      </c>
      <c r="C42" s="1" t="s">
        <v>8</v>
      </c>
      <c r="D42" s="1" t="s">
        <v>13</v>
      </c>
      <c r="E42" s="10">
        <v>0.625</v>
      </c>
      <c r="F42" s="1">
        <v>2</v>
      </c>
      <c r="G42" s="1">
        <v>0</v>
      </c>
      <c r="H42" s="1">
        <v>0</v>
      </c>
      <c r="I42" s="1">
        <v>0</v>
      </c>
      <c r="J42" s="1">
        <v>0</v>
      </c>
      <c r="K42" s="1">
        <v>0</v>
      </c>
      <c r="L42" s="1">
        <v>0</v>
      </c>
      <c r="M42" s="1">
        <v>2</v>
      </c>
      <c r="N42" s="12">
        <v>1</v>
      </c>
      <c r="O42" s="12">
        <v>0</v>
      </c>
      <c r="P42" s="12">
        <v>0</v>
      </c>
      <c r="Q42" s="12">
        <v>0</v>
      </c>
      <c r="R42" s="12">
        <v>0</v>
      </c>
      <c r="S42" s="1">
        <v>2</v>
      </c>
      <c r="T42" s="1">
        <v>0</v>
      </c>
      <c r="U42" s="13" t="s">
        <v>48</v>
      </c>
      <c r="V42" s="13" t="s">
        <v>53</v>
      </c>
      <c r="W42" s="13" t="s">
        <v>49</v>
      </c>
      <c r="X42" s="13" t="s">
        <v>49</v>
      </c>
      <c r="Y42" s="2">
        <f t="shared" ca="1" si="10"/>
        <v>0</v>
      </c>
      <c r="Z42" s="2">
        <f t="shared" ca="1" si="11"/>
        <v>0</v>
      </c>
      <c r="AA42" s="2">
        <f ca="1">RANDBETWEEN(0,$T42-SUM($Y42:Z42))</f>
        <v>0</v>
      </c>
      <c r="AB42" s="2">
        <f ca="1">RANDBETWEEN(0,$T42-SUM($Y42:AA42))</f>
        <v>0</v>
      </c>
      <c r="AC42" s="2">
        <f ca="1">RANDBETWEEN(0,$T42-SUM($Y42:AB42))</f>
        <v>0</v>
      </c>
      <c r="AD42" s="2">
        <f t="shared" ca="1" si="12"/>
        <v>0</v>
      </c>
      <c r="AE42" s="2">
        <f t="shared" ca="1" si="13"/>
        <v>0</v>
      </c>
      <c r="AF42" s="2">
        <f t="shared" ca="1" si="14"/>
        <v>0</v>
      </c>
      <c r="AG42" s="8" t="e">
        <f t="shared" ca="1" si="15"/>
        <v>#DIV/0!</v>
      </c>
      <c r="AH42" s="8" t="e">
        <f t="shared" ca="1" si="16"/>
        <v>#DIV/0!</v>
      </c>
      <c r="AI42" s="8" t="e">
        <f t="shared" ca="1" si="17"/>
        <v>#DIV/0!</v>
      </c>
      <c r="AJ42" s="8" t="e">
        <f t="shared" ca="1" si="18"/>
        <v>#DIV/0!</v>
      </c>
      <c r="AK42" s="8" t="e">
        <f t="shared" ca="1" si="19"/>
        <v>#DIV/0!</v>
      </c>
    </row>
    <row r="43" spans="1:37" x14ac:dyDescent="0.3">
      <c r="A43" s="1" t="s">
        <v>6</v>
      </c>
      <c r="B43" s="1" t="s">
        <v>7</v>
      </c>
      <c r="C43" s="1" t="s">
        <v>8</v>
      </c>
      <c r="D43" s="1" t="s">
        <v>12</v>
      </c>
      <c r="E43" s="10">
        <v>0.45833333333333331</v>
      </c>
      <c r="F43" s="1">
        <v>4</v>
      </c>
      <c r="G43" s="1">
        <v>0</v>
      </c>
      <c r="H43" s="1">
        <v>0</v>
      </c>
      <c r="I43" s="1">
        <v>0</v>
      </c>
      <c r="J43" s="1">
        <v>0</v>
      </c>
      <c r="K43" s="1">
        <v>0</v>
      </c>
      <c r="L43" s="1">
        <v>0</v>
      </c>
      <c r="M43" s="1">
        <v>4</v>
      </c>
      <c r="N43" s="12">
        <v>1</v>
      </c>
      <c r="O43" s="12">
        <v>0</v>
      </c>
      <c r="P43" s="12">
        <v>0</v>
      </c>
      <c r="Q43" s="12">
        <v>0</v>
      </c>
      <c r="R43" s="12">
        <v>0</v>
      </c>
      <c r="S43" s="1">
        <v>4</v>
      </c>
      <c r="T43" s="1">
        <v>0</v>
      </c>
      <c r="U43" s="13" t="s">
        <v>54</v>
      </c>
      <c r="V43" s="13" t="s">
        <v>54</v>
      </c>
      <c r="W43" s="13" t="s">
        <v>49</v>
      </c>
      <c r="X43" s="13" t="s">
        <v>49</v>
      </c>
      <c r="Y43" s="2">
        <f t="shared" ca="1" si="10"/>
        <v>0</v>
      </c>
      <c r="Z43" s="2">
        <f t="shared" ca="1" si="11"/>
        <v>0</v>
      </c>
      <c r="AA43" s="2">
        <f ca="1">RANDBETWEEN(0,$T43-SUM($Y43:Z43))</f>
        <v>0</v>
      </c>
      <c r="AB43" s="2">
        <f ca="1">RANDBETWEEN(0,$T43-SUM($Y43:AA43))</f>
        <v>0</v>
      </c>
      <c r="AC43" s="2">
        <f ca="1">RANDBETWEEN(0,$T43-SUM($Y43:AB43))</f>
        <v>0</v>
      </c>
      <c r="AD43" s="2">
        <f t="shared" ca="1" si="12"/>
        <v>0</v>
      </c>
      <c r="AE43" s="2">
        <f t="shared" ca="1" si="13"/>
        <v>0</v>
      </c>
      <c r="AF43" s="2">
        <f t="shared" ca="1" si="14"/>
        <v>0</v>
      </c>
      <c r="AG43" s="8" t="e">
        <f t="shared" ca="1" si="15"/>
        <v>#DIV/0!</v>
      </c>
      <c r="AH43" s="8" t="e">
        <f t="shared" ca="1" si="16"/>
        <v>#DIV/0!</v>
      </c>
      <c r="AI43" s="8" t="e">
        <f t="shared" ca="1" si="17"/>
        <v>#DIV/0!</v>
      </c>
      <c r="AJ43" s="8" t="e">
        <f t="shared" ca="1" si="18"/>
        <v>#DIV/0!</v>
      </c>
      <c r="AK43" s="8" t="e">
        <f t="shared" ca="1" si="19"/>
        <v>#DIV/0!</v>
      </c>
    </row>
    <row r="44" spans="1:37" x14ac:dyDescent="0.3">
      <c r="A44" s="1" t="s">
        <v>6</v>
      </c>
      <c r="B44" s="1" t="s">
        <v>7</v>
      </c>
      <c r="C44" s="1" t="s">
        <v>8</v>
      </c>
      <c r="D44" s="1" t="s">
        <v>12</v>
      </c>
      <c r="E44" s="10">
        <v>0.45833333333333331</v>
      </c>
      <c r="F44" s="1">
        <v>5</v>
      </c>
      <c r="G44" s="1">
        <v>0</v>
      </c>
      <c r="H44" s="1">
        <v>0</v>
      </c>
      <c r="I44" s="1">
        <v>0</v>
      </c>
      <c r="J44" s="1">
        <v>0</v>
      </c>
      <c r="K44" s="1">
        <v>0</v>
      </c>
      <c r="L44" s="1">
        <v>0</v>
      </c>
      <c r="M44" s="1">
        <v>5</v>
      </c>
      <c r="N44" s="12">
        <v>1</v>
      </c>
      <c r="O44" s="12">
        <v>0</v>
      </c>
      <c r="P44" s="12">
        <v>0</v>
      </c>
      <c r="Q44" s="12">
        <v>0</v>
      </c>
      <c r="R44" s="12">
        <v>0</v>
      </c>
      <c r="S44" s="1">
        <v>5</v>
      </c>
      <c r="T44" s="1">
        <v>0</v>
      </c>
      <c r="U44" s="13" t="s">
        <v>54</v>
      </c>
      <c r="V44" s="13" t="s">
        <v>55</v>
      </c>
      <c r="W44" s="13" t="s">
        <v>49</v>
      </c>
      <c r="X44" s="13" t="s">
        <v>49</v>
      </c>
      <c r="Y44" s="2">
        <f t="shared" ca="1" si="10"/>
        <v>0</v>
      </c>
      <c r="Z44" s="2">
        <f t="shared" ca="1" si="11"/>
        <v>0</v>
      </c>
      <c r="AA44" s="2">
        <f ca="1">RANDBETWEEN(0,$T44-SUM($Y44:Z44))</f>
        <v>0</v>
      </c>
      <c r="AB44" s="2">
        <f ca="1">RANDBETWEEN(0,$T44-SUM($Y44:AA44))</f>
        <v>0</v>
      </c>
      <c r="AC44" s="2">
        <f ca="1">RANDBETWEEN(0,$T44-SUM($Y44:AB44))</f>
        <v>0</v>
      </c>
      <c r="AD44" s="2">
        <f t="shared" ca="1" si="12"/>
        <v>0</v>
      </c>
      <c r="AE44" s="2">
        <f t="shared" ca="1" si="13"/>
        <v>0</v>
      </c>
      <c r="AF44" s="2">
        <f t="shared" ca="1" si="14"/>
        <v>0</v>
      </c>
      <c r="AG44" s="8" t="e">
        <f t="shared" ca="1" si="15"/>
        <v>#DIV/0!</v>
      </c>
      <c r="AH44" s="8" t="e">
        <f t="shared" ca="1" si="16"/>
        <v>#DIV/0!</v>
      </c>
      <c r="AI44" s="8" t="e">
        <f t="shared" ca="1" si="17"/>
        <v>#DIV/0!</v>
      </c>
      <c r="AJ44" s="8" t="e">
        <f t="shared" ca="1" si="18"/>
        <v>#DIV/0!</v>
      </c>
      <c r="AK44" s="8" t="e">
        <f t="shared" ca="1" si="19"/>
        <v>#DIV/0!</v>
      </c>
    </row>
    <row r="45" spans="1:37" x14ac:dyDescent="0.3">
      <c r="A45" s="1" t="s">
        <v>6</v>
      </c>
      <c r="B45" s="1" t="s">
        <v>7</v>
      </c>
      <c r="C45" s="1" t="s">
        <v>8</v>
      </c>
      <c r="D45" s="1" t="s">
        <v>12</v>
      </c>
      <c r="E45" s="10">
        <v>0.45833333333333331</v>
      </c>
      <c r="F45" s="1">
        <v>6</v>
      </c>
      <c r="G45" s="1">
        <v>0</v>
      </c>
      <c r="H45" s="1">
        <v>0</v>
      </c>
      <c r="I45" s="1">
        <v>0</v>
      </c>
      <c r="J45" s="1">
        <v>0</v>
      </c>
      <c r="K45" s="1">
        <v>0</v>
      </c>
      <c r="L45" s="1">
        <v>0</v>
      </c>
      <c r="M45" s="1">
        <v>6</v>
      </c>
      <c r="N45" s="12">
        <v>1</v>
      </c>
      <c r="O45" s="12">
        <v>0</v>
      </c>
      <c r="P45" s="12">
        <v>0</v>
      </c>
      <c r="Q45" s="12">
        <v>0</v>
      </c>
      <c r="R45" s="12">
        <v>0</v>
      </c>
      <c r="S45" s="1">
        <v>6</v>
      </c>
      <c r="T45" s="1">
        <v>0</v>
      </c>
      <c r="U45" s="13" t="s">
        <v>54</v>
      </c>
      <c r="V45" s="13" t="s">
        <v>56</v>
      </c>
      <c r="W45" s="13" t="s">
        <v>49</v>
      </c>
      <c r="X45" s="13" t="s">
        <v>49</v>
      </c>
      <c r="Y45" s="2">
        <f t="shared" ca="1" si="10"/>
        <v>0</v>
      </c>
      <c r="Z45" s="2">
        <f t="shared" ca="1" si="11"/>
        <v>0</v>
      </c>
      <c r="AA45" s="2">
        <f ca="1">RANDBETWEEN(0,$T45-SUM($Y45:Z45))</f>
        <v>0</v>
      </c>
      <c r="AB45" s="2">
        <f ca="1">RANDBETWEEN(0,$T45-SUM($Y45:AA45))</f>
        <v>0</v>
      </c>
      <c r="AC45" s="2">
        <f ca="1">RANDBETWEEN(0,$T45-SUM($Y45:AB45))</f>
        <v>0</v>
      </c>
      <c r="AD45" s="2">
        <f t="shared" ca="1" si="12"/>
        <v>0</v>
      </c>
      <c r="AE45" s="2">
        <f t="shared" ca="1" si="13"/>
        <v>0</v>
      </c>
      <c r="AF45" s="2">
        <f t="shared" ca="1" si="14"/>
        <v>0</v>
      </c>
      <c r="AG45" s="8" t="e">
        <f t="shared" ca="1" si="15"/>
        <v>#DIV/0!</v>
      </c>
      <c r="AH45" s="8" t="e">
        <f t="shared" ca="1" si="16"/>
        <v>#DIV/0!</v>
      </c>
      <c r="AI45" s="8" t="e">
        <f t="shared" ca="1" si="17"/>
        <v>#DIV/0!</v>
      </c>
      <c r="AJ45" s="8" t="e">
        <f t="shared" ca="1" si="18"/>
        <v>#DIV/0!</v>
      </c>
      <c r="AK45" s="8" t="e">
        <f t="shared" ca="1" si="19"/>
        <v>#DIV/0!</v>
      </c>
    </row>
    <row r="46" spans="1:37" x14ac:dyDescent="0.3">
      <c r="A46" s="1" t="s">
        <v>6</v>
      </c>
      <c r="B46" s="1" t="s">
        <v>7</v>
      </c>
      <c r="C46" s="1" t="s">
        <v>8</v>
      </c>
      <c r="D46" s="1" t="s">
        <v>12</v>
      </c>
      <c r="E46" s="10">
        <v>0.45833333333333331</v>
      </c>
      <c r="F46" s="1">
        <v>2</v>
      </c>
      <c r="G46" s="1">
        <v>0</v>
      </c>
      <c r="H46" s="1">
        <v>0</v>
      </c>
      <c r="I46" s="1">
        <v>0</v>
      </c>
      <c r="J46" s="1">
        <v>0</v>
      </c>
      <c r="K46" s="1">
        <v>0</v>
      </c>
      <c r="L46" s="1">
        <v>0</v>
      </c>
      <c r="M46" s="1">
        <v>2</v>
      </c>
      <c r="N46" s="12">
        <v>1</v>
      </c>
      <c r="O46" s="12">
        <v>0</v>
      </c>
      <c r="P46" s="12">
        <v>0</v>
      </c>
      <c r="Q46" s="12">
        <v>0</v>
      </c>
      <c r="R46" s="12">
        <v>0</v>
      </c>
      <c r="S46" s="1">
        <v>2</v>
      </c>
      <c r="T46" s="1">
        <v>0</v>
      </c>
      <c r="U46" s="13" t="s">
        <v>54</v>
      </c>
      <c r="V46" s="13" t="s">
        <v>57</v>
      </c>
      <c r="W46" s="13" t="s">
        <v>49</v>
      </c>
      <c r="X46" s="13" t="s">
        <v>49</v>
      </c>
      <c r="Y46" s="2">
        <f t="shared" ca="1" si="10"/>
        <v>0</v>
      </c>
      <c r="Z46" s="2">
        <f t="shared" ca="1" si="11"/>
        <v>0</v>
      </c>
      <c r="AA46" s="2">
        <f ca="1">RANDBETWEEN(0,$T46-SUM($Y46:Z46))</f>
        <v>0</v>
      </c>
      <c r="AB46" s="2">
        <f ca="1">RANDBETWEEN(0,$T46-SUM($Y46:AA46))</f>
        <v>0</v>
      </c>
      <c r="AC46" s="2">
        <f ca="1">RANDBETWEEN(0,$T46-SUM($Y46:AB46))</f>
        <v>0</v>
      </c>
      <c r="AD46" s="2">
        <f t="shared" ca="1" si="12"/>
        <v>0</v>
      </c>
      <c r="AE46" s="2">
        <f t="shared" ca="1" si="13"/>
        <v>0</v>
      </c>
      <c r="AF46" s="2">
        <f t="shared" ca="1" si="14"/>
        <v>0</v>
      </c>
      <c r="AG46" s="8" t="e">
        <f t="shared" ca="1" si="15"/>
        <v>#DIV/0!</v>
      </c>
      <c r="AH46" s="8" t="e">
        <f t="shared" ca="1" si="16"/>
        <v>#DIV/0!</v>
      </c>
      <c r="AI46" s="8" t="e">
        <f t="shared" ca="1" si="17"/>
        <v>#DIV/0!</v>
      </c>
      <c r="AJ46" s="8" t="e">
        <f t="shared" ca="1" si="18"/>
        <v>#DIV/0!</v>
      </c>
      <c r="AK46" s="8" t="e">
        <f t="shared" ca="1" si="19"/>
        <v>#DIV/0!</v>
      </c>
    </row>
    <row r="47" spans="1:37" x14ac:dyDescent="0.3">
      <c r="A47" s="1" t="s">
        <v>6</v>
      </c>
      <c r="B47" s="1" t="s">
        <v>7</v>
      </c>
      <c r="C47" s="1" t="s">
        <v>8</v>
      </c>
      <c r="D47" s="1" t="s">
        <v>12</v>
      </c>
      <c r="E47" s="10">
        <v>0.45833333333333331</v>
      </c>
      <c r="F47" s="1">
        <v>1</v>
      </c>
      <c r="G47" s="1">
        <v>0</v>
      </c>
      <c r="H47" s="1">
        <v>0</v>
      </c>
      <c r="I47" s="1">
        <v>0</v>
      </c>
      <c r="J47" s="1">
        <v>0</v>
      </c>
      <c r="K47" s="1">
        <v>0</v>
      </c>
      <c r="L47" s="1">
        <v>0</v>
      </c>
      <c r="M47" s="1">
        <v>1</v>
      </c>
      <c r="N47" s="12">
        <v>1</v>
      </c>
      <c r="O47" s="12">
        <v>0</v>
      </c>
      <c r="P47" s="12">
        <v>0</v>
      </c>
      <c r="Q47" s="12">
        <v>0</v>
      </c>
      <c r="R47" s="12">
        <v>0</v>
      </c>
      <c r="S47" s="1">
        <v>1</v>
      </c>
      <c r="T47" s="1">
        <v>0</v>
      </c>
      <c r="U47" s="13" t="s">
        <v>54</v>
      </c>
      <c r="V47" s="13" t="s">
        <v>58</v>
      </c>
      <c r="W47" s="13" t="s">
        <v>49</v>
      </c>
      <c r="X47" s="13" t="s">
        <v>49</v>
      </c>
      <c r="Y47" s="2">
        <f t="shared" ca="1" si="10"/>
        <v>0</v>
      </c>
      <c r="Z47" s="2">
        <f t="shared" ca="1" si="11"/>
        <v>0</v>
      </c>
      <c r="AA47" s="2">
        <f ca="1">RANDBETWEEN(0,$T47-SUM($Y47:Z47))</f>
        <v>0</v>
      </c>
      <c r="AB47" s="2">
        <f ca="1">RANDBETWEEN(0,$T47-SUM($Y47:AA47))</f>
        <v>0</v>
      </c>
      <c r="AC47" s="2">
        <f ca="1">RANDBETWEEN(0,$T47-SUM($Y47:AB47))</f>
        <v>0</v>
      </c>
      <c r="AD47" s="2">
        <f t="shared" ca="1" si="12"/>
        <v>0</v>
      </c>
      <c r="AE47" s="2">
        <f t="shared" ca="1" si="13"/>
        <v>0</v>
      </c>
      <c r="AF47" s="2">
        <f t="shared" ca="1" si="14"/>
        <v>0</v>
      </c>
      <c r="AG47" s="8" t="e">
        <f t="shared" ca="1" si="15"/>
        <v>#DIV/0!</v>
      </c>
      <c r="AH47" s="8" t="e">
        <f t="shared" ca="1" si="16"/>
        <v>#DIV/0!</v>
      </c>
      <c r="AI47" s="8" t="e">
        <f t="shared" ca="1" si="17"/>
        <v>#DIV/0!</v>
      </c>
      <c r="AJ47" s="8" t="e">
        <f t="shared" ca="1" si="18"/>
        <v>#DIV/0!</v>
      </c>
      <c r="AK47" s="8" t="e">
        <f t="shared" ca="1" si="19"/>
        <v>#DIV/0!</v>
      </c>
    </row>
    <row r="48" spans="1:37" x14ac:dyDescent="0.3">
      <c r="U48" s="13"/>
      <c r="V48" s="13"/>
      <c r="W48" s="13"/>
      <c r="X48" s="13"/>
    </row>
    <row r="49" spans="21:24" x14ac:dyDescent="0.3">
      <c r="U49" s="13"/>
      <c r="V49" s="13"/>
      <c r="W49" s="13"/>
      <c r="X49" s="13"/>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21C5-0EE5-465F-BC8E-C5732AA8514A}">
  <dimension ref="A1:H13"/>
  <sheetViews>
    <sheetView workbookViewId="0">
      <selection activeCell="F16" sqref="F16"/>
    </sheetView>
  </sheetViews>
  <sheetFormatPr defaultRowHeight="14.4" x14ac:dyDescent="0.3"/>
  <cols>
    <col min="1" max="1" width="11" style="1" bestFit="1" customWidth="1"/>
    <col min="2" max="2" width="11.33203125" style="1" bestFit="1" customWidth="1"/>
    <col min="3" max="3" width="7.44140625" style="1" bestFit="1" customWidth="1"/>
    <col min="4" max="4" width="9.44140625" style="1" bestFit="1" customWidth="1"/>
    <col min="5" max="5" width="7.109375" style="1" bestFit="1" customWidth="1"/>
    <col min="6" max="7" width="11.33203125" style="1" bestFit="1" customWidth="1"/>
    <col min="8" max="8" width="11.6640625" style="1" bestFit="1" customWidth="1"/>
  </cols>
  <sheetData>
    <row r="1" spans="1:8" x14ac:dyDescent="0.3">
      <c r="A1" s="1" t="s">
        <v>0</v>
      </c>
      <c r="B1" s="1" t="s">
        <v>1</v>
      </c>
      <c r="C1" s="1" t="s">
        <v>2</v>
      </c>
      <c r="D1" s="1" t="s">
        <v>59</v>
      </c>
      <c r="E1" s="2" t="s">
        <v>60</v>
      </c>
      <c r="F1" s="1" t="s">
        <v>61</v>
      </c>
      <c r="G1" s="1" t="s">
        <v>62</v>
      </c>
      <c r="H1" s="1" t="s">
        <v>63</v>
      </c>
    </row>
    <row r="2" spans="1:8" x14ac:dyDescent="0.3">
      <c r="A2" s="1" t="s">
        <v>6</v>
      </c>
      <c r="B2" s="1" t="s">
        <v>7</v>
      </c>
      <c r="C2" s="1" t="s">
        <v>8</v>
      </c>
      <c r="D2" s="1" t="s">
        <v>64</v>
      </c>
      <c r="E2" s="14">
        <f ca="1">RAND()*15</f>
        <v>3.291464929806633</v>
      </c>
      <c r="F2" s="14">
        <f ca="1">RAND()*E2</f>
        <v>2.3980036316995772</v>
      </c>
      <c r="G2" s="14">
        <f ca="1">RAND()*E2</f>
        <v>2.1571857640430778</v>
      </c>
      <c r="H2" s="14">
        <f ca="1">RAND()*15</f>
        <v>13.859980930763665</v>
      </c>
    </row>
    <row r="3" spans="1:8" x14ac:dyDescent="0.3">
      <c r="A3" s="1" t="s">
        <v>6</v>
      </c>
      <c r="B3" s="1" t="s">
        <v>7</v>
      </c>
      <c r="C3" s="1" t="s">
        <v>8</v>
      </c>
      <c r="D3" s="1" t="s">
        <v>65</v>
      </c>
      <c r="E3" s="14">
        <f ca="1">RAND()*5+E2</f>
        <v>6.6216383880606173</v>
      </c>
      <c r="F3" s="14">
        <f ca="1">RAND()*5+F2</f>
        <v>6.2015175517334846</v>
      </c>
      <c r="G3" s="14">
        <f ca="1">RAND()*5+G2</f>
        <v>3.0934547768178313</v>
      </c>
      <c r="H3" s="14">
        <f ca="1">RAND()*5+H2</f>
        <v>14.261384619441024</v>
      </c>
    </row>
    <row r="4" spans="1:8" x14ac:dyDescent="0.3">
      <c r="A4" s="1" t="s">
        <v>6</v>
      </c>
      <c r="B4" s="1" t="s">
        <v>7</v>
      </c>
      <c r="C4" s="1" t="s">
        <v>8</v>
      </c>
      <c r="D4" s="1" t="s">
        <v>66</v>
      </c>
      <c r="E4" s="14">
        <f ca="1">RAND()*5+E13</f>
        <v>27.610454165688761</v>
      </c>
      <c r="F4" s="14">
        <f t="shared" ref="F4:G13" ca="1" si="0">RAND()*5+F3</f>
        <v>9.2283849311623971</v>
      </c>
      <c r="G4" s="14">
        <f t="shared" ca="1" si="0"/>
        <v>6.6634504678529609</v>
      </c>
      <c r="H4" s="14">
        <f t="shared" ref="H4:H13" ca="1" si="1">RAND()*5+H3</f>
        <v>16.514235369689906</v>
      </c>
    </row>
    <row r="5" spans="1:8" x14ac:dyDescent="0.3">
      <c r="A5" s="1" t="s">
        <v>6</v>
      </c>
      <c r="B5" s="1" t="s">
        <v>7</v>
      </c>
      <c r="C5" s="1" t="s">
        <v>8</v>
      </c>
      <c r="D5" s="1" t="s">
        <v>67</v>
      </c>
      <c r="E5" s="14">
        <f ca="1">RAND()*5+E3</f>
        <v>8.3479051272595441</v>
      </c>
      <c r="F5" s="14">
        <f t="shared" ca="1" si="0"/>
        <v>13.781343625949646</v>
      </c>
      <c r="G5" s="14">
        <f t="shared" ca="1" si="0"/>
        <v>10.871549173105763</v>
      </c>
      <c r="H5" s="14">
        <f t="shared" ca="1" si="1"/>
        <v>17.225294667459941</v>
      </c>
    </row>
    <row r="6" spans="1:8" x14ac:dyDescent="0.3">
      <c r="A6" s="1" t="s">
        <v>6</v>
      </c>
      <c r="B6" s="1" t="s">
        <v>7</v>
      </c>
      <c r="C6" s="1" t="s">
        <v>8</v>
      </c>
      <c r="D6" s="1" t="s">
        <v>68</v>
      </c>
      <c r="E6" s="14">
        <f t="shared" ref="E6:E13" ca="1" si="2">RAND()*5+E5</f>
        <v>12.389845017828662</v>
      </c>
      <c r="F6" s="14">
        <f t="shared" ca="1" si="0"/>
        <v>16.456490107741583</v>
      </c>
      <c r="G6" s="14">
        <f t="shared" ca="1" si="0"/>
        <v>15.756617230858739</v>
      </c>
      <c r="H6" s="14">
        <f t="shared" ca="1" si="1"/>
        <v>21.986819807615461</v>
      </c>
    </row>
    <row r="7" spans="1:8" x14ac:dyDescent="0.3">
      <c r="A7" s="1" t="s">
        <v>6</v>
      </c>
      <c r="B7" s="1" t="s">
        <v>7</v>
      </c>
      <c r="C7" s="1" t="s">
        <v>8</v>
      </c>
      <c r="D7" s="1" t="s">
        <v>69</v>
      </c>
      <c r="E7" s="14">
        <f t="shared" ca="1" si="2"/>
        <v>15.493626040431533</v>
      </c>
      <c r="F7" s="14">
        <f t="shared" ca="1" si="0"/>
        <v>17.111245342366662</v>
      </c>
      <c r="G7" s="14">
        <f t="shared" ca="1" si="0"/>
        <v>20.434745224033573</v>
      </c>
      <c r="H7" s="14">
        <f t="shared" ca="1" si="1"/>
        <v>22.703059066144899</v>
      </c>
    </row>
    <row r="8" spans="1:8" x14ac:dyDescent="0.3">
      <c r="A8" s="1" t="s">
        <v>6</v>
      </c>
      <c r="B8" s="1" t="s">
        <v>7</v>
      </c>
      <c r="C8" s="1" t="s">
        <v>8</v>
      </c>
      <c r="D8" s="1" t="s">
        <v>70</v>
      </c>
      <c r="E8" s="14">
        <f t="shared" ca="1" si="2"/>
        <v>20.362265812683724</v>
      </c>
      <c r="F8" s="14">
        <f t="shared" ca="1" si="0"/>
        <v>21.365790937504123</v>
      </c>
      <c r="G8" s="14">
        <f t="shared" ca="1" si="0"/>
        <v>24.296240972328516</v>
      </c>
      <c r="H8" s="14">
        <f t="shared" ca="1" si="1"/>
        <v>26.159637720093297</v>
      </c>
    </row>
    <row r="9" spans="1:8" x14ac:dyDescent="0.3">
      <c r="A9" s="1" t="s">
        <v>6</v>
      </c>
      <c r="B9" s="1" t="s">
        <v>7</v>
      </c>
      <c r="C9" s="1" t="s">
        <v>8</v>
      </c>
      <c r="D9" s="1" t="s">
        <v>71</v>
      </c>
      <c r="E9" s="14">
        <f t="shared" ca="1" si="2"/>
        <v>20.813118970885323</v>
      </c>
      <c r="F9" s="14">
        <f t="shared" ca="1" si="0"/>
        <v>22.645259879924573</v>
      </c>
      <c r="G9" s="14">
        <f t="shared" ca="1" si="0"/>
        <v>29.118076792901004</v>
      </c>
      <c r="H9" s="14">
        <f t="shared" ca="1" si="1"/>
        <v>26.874977234443481</v>
      </c>
    </row>
    <row r="10" spans="1:8" x14ac:dyDescent="0.3">
      <c r="A10" s="1" t="s">
        <v>6</v>
      </c>
      <c r="B10" s="1" t="s">
        <v>7</v>
      </c>
      <c r="C10" s="1" t="s">
        <v>8</v>
      </c>
      <c r="D10" s="1" t="s">
        <v>72</v>
      </c>
      <c r="E10" s="14">
        <f ca="1">RAND()*5+E4</f>
        <v>27.868317850754568</v>
      </c>
      <c r="F10" s="14">
        <f t="shared" ca="1" si="0"/>
        <v>24.826478664423654</v>
      </c>
      <c r="G10" s="14">
        <f t="shared" ca="1" si="0"/>
        <v>33.67625940049858</v>
      </c>
      <c r="H10" s="14">
        <f t="shared" ca="1" si="1"/>
        <v>28.004811781770954</v>
      </c>
    </row>
    <row r="11" spans="1:8" x14ac:dyDescent="0.3">
      <c r="A11" s="1" t="s">
        <v>6</v>
      </c>
      <c r="B11" s="1" t="s">
        <v>7</v>
      </c>
      <c r="C11" s="1" t="s">
        <v>8</v>
      </c>
      <c r="D11" s="1" t="s">
        <v>73</v>
      </c>
      <c r="E11" s="14">
        <f ca="1">RAND()*5+E9</f>
        <v>23.268714370029542</v>
      </c>
      <c r="F11" s="14">
        <f t="shared" ca="1" si="0"/>
        <v>28.514308465747529</v>
      </c>
      <c r="G11" s="14">
        <f t="shared" ca="1" si="0"/>
        <v>35.402093830016746</v>
      </c>
      <c r="H11" s="14">
        <f t="shared" ca="1" si="1"/>
        <v>29.637263815239951</v>
      </c>
    </row>
    <row r="12" spans="1:8" x14ac:dyDescent="0.3">
      <c r="A12" s="1" t="s">
        <v>6</v>
      </c>
      <c r="B12" s="1" t="s">
        <v>7</v>
      </c>
      <c r="C12" s="1" t="s">
        <v>8</v>
      </c>
      <c r="D12" s="1" t="s">
        <v>74</v>
      </c>
      <c r="E12" s="14">
        <f t="shared" ca="1" si="2"/>
        <v>23.932144493462619</v>
      </c>
      <c r="F12" s="14">
        <f t="shared" ca="1" si="0"/>
        <v>30.250743577544696</v>
      </c>
      <c r="G12" s="14">
        <f t="shared" ca="1" si="0"/>
        <v>37.540295326781354</v>
      </c>
      <c r="H12" s="14">
        <f t="shared" ca="1" si="1"/>
        <v>31.909735927069271</v>
      </c>
    </row>
    <row r="13" spans="1:8" x14ac:dyDescent="0.3">
      <c r="A13" s="1" t="s">
        <v>6</v>
      </c>
      <c r="B13" s="1" t="s">
        <v>7</v>
      </c>
      <c r="C13" s="1" t="s">
        <v>8</v>
      </c>
      <c r="D13" s="1" t="s">
        <v>75</v>
      </c>
      <c r="E13" s="14">
        <f t="shared" ca="1" si="2"/>
        <v>25.1282246657467</v>
      </c>
      <c r="F13" s="14">
        <f t="shared" ca="1" si="0"/>
        <v>33.151369144571646</v>
      </c>
      <c r="G13" s="14">
        <f t="shared" ca="1" si="0"/>
        <v>37.6084709636255</v>
      </c>
      <c r="H13" s="14">
        <f t="shared" ca="1" si="1"/>
        <v>34.649207181134393</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DFBE-9D1A-4EB7-98A5-5E9CB056AD2E}">
  <dimension ref="A1:G13"/>
  <sheetViews>
    <sheetView workbookViewId="0">
      <selection activeCell="A2" sqref="A2:C2"/>
    </sheetView>
  </sheetViews>
  <sheetFormatPr defaultRowHeight="14.4" x14ac:dyDescent="0.3"/>
  <cols>
    <col min="1" max="1" width="9.109375" bestFit="1" customWidth="1"/>
    <col min="2" max="2" width="7.109375" bestFit="1" customWidth="1"/>
    <col min="3" max="3" width="7.44140625" bestFit="1" customWidth="1"/>
    <col min="4" max="4" width="26" bestFit="1" customWidth="1"/>
    <col min="5" max="5" width="28.44140625" bestFit="1" customWidth="1"/>
    <col min="6" max="6" width="18.5546875" bestFit="1" customWidth="1"/>
    <col min="7" max="7" width="21.88671875" customWidth="1"/>
  </cols>
  <sheetData>
    <row r="1" spans="1:7" x14ac:dyDescent="0.3">
      <c r="A1" t="s">
        <v>0</v>
      </c>
      <c r="B1" t="s">
        <v>1</v>
      </c>
      <c r="C1" t="s">
        <v>2</v>
      </c>
      <c r="D1" t="s">
        <v>76</v>
      </c>
      <c r="E1" t="s">
        <v>77</v>
      </c>
      <c r="F1" t="s">
        <v>78</v>
      </c>
      <c r="G1" t="s">
        <v>79</v>
      </c>
    </row>
    <row r="2" spans="1:7" x14ac:dyDescent="0.3">
      <c r="A2" s="1" t="s">
        <v>6</v>
      </c>
      <c r="B2" s="1" t="s">
        <v>7</v>
      </c>
      <c r="C2" s="1" t="s">
        <v>8</v>
      </c>
      <c r="D2" t="s">
        <v>80</v>
      </c>
      <c r="E2" s="1" t="s">
        <v>81</v>
      </c>
      <c r="F2">
        <v>4</v>
      </c>
      <c r="G2" s="1" t="s">
        <v>80</v>
      </c>
    </row>
    <row r="3" spans="1:7" x14ac:dyDescent="0.3">
      <c r="A3" s="1"/>
      <c r="B3" s="1"/>
      <c r="C3" s="1"/>
    </row>
    <row r="4" spans="1:7" x14ac:dyDescent="0.3">
      <c r="A4" s="1"/>
      <c r="B4" s="1"/>
      <c r="C4" s="1"/>
    </row>
    <row r="5" spans="1:7" x14ac:dyDescent="0.3">
      <c r="A5" s="1"/>
      <c r="B5" s="1"/>
      <c r="C5" s="1"/>
    </row>
    <row r="6" spans="1:7" x14ac:dyDescent="0.3">
      <c r="A6" s="1"/>
      <c r="B6" s="1"/>
      <c r="C6" s="1"/>
    </row>
    <row r="7" spans="1:7" x14ac:dyDescent="0.3">
      <c r="A7" s="1"/>
      <c r="B7" s="1"/>
      <c r="C7" s="1"/>
    </row>
    <row r="8" spans="1:7" x14ac:dyDescent="0.3">
      <c r="A8" s="1"/>
      <c r="B8" s="1"/>
      <c r="C8" s="1"/>
    </row>
    <row r="9" spans="1:7" x14ac:dyDescent="0.3">
      <c r="A9" s="1"/>
      <c r="B9" s="1"/>
      <c r="C9" s="1"/>
    </row>
    <row r="10" spans="1:7" x14ac:dyDescent="0.3">
      <c r="A10" s="1"/>
      <c r="B10" s="1"/>
      <c r="C10" s="1"/>
    </row>
    <row r="11" spans="1:7" x14ac:dyDescent="0.3">
      <c r="A11" s="1"/>
      <c r="B11" s="1"/>
      <c r="C11" s="1"/>
    </row>
    <row r="12" spans="1:7" x14ac:dyDescent="0.3">
      <c r="A12" s="1"/>
      <c r="B12" s="1"/>
      <c r="C12" s="1"/>
    </row>
    <row r="13" spans="1:7" x14ac:dyDescent="0.3">
      <c r="A13" s="1"/>
      <c r="B13" s="1"/>
      <c r="C13"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A7B45-4307-491D-B56E-E02FA609C99B}">
  <dimension ref="A1:F26"/>
  <sheetViews>
    <sheetView workbookViewId="0">
      <selection activeCell="E18" sqref="E18"/>
    </sheetView>
  </sheetViews>
  <sheetFormatPr defaultRowHeight="14.4" x14ac:dyDescent="0.3"/>
  <cols>
    <col min="1" max="1" width="11" bestFit="1" customWidth="1"/>
    <col min="2" max="2" width="11.33203125" bestFit="1" customWidth="1"/>
    <col min="3" max="3" width="7.44140625" bestFit="1" customWidth="1"/>
    <col min="4" max="4" width="17.33203125" bestFit="1" customWidth="1"/>
    <col min="5" max="5" width="64.44140625" bestFit="1" customWidth="1"/>
    <col min="6" max="6" width="20.109375" bestFit="1" customWidth="1"/>
  </cols>
  <sheetData>
    <row r="1" spans="1:6" x14ac:dyDescent="0.3">
      <c r="A1" t="s">
        <v>0</v>
      </c>
      <c r="B1" t="s">
        <v>1</v>
      </c>
      <c r="C1" t="s">
        <v>2</v>
      </c>
      <c r="D1" s="6" t="s">
        <v>82</v>
      </c>
      <c r="E1" s="6" t="s">
        <v>83</v>
      </c>
      <c r="F1" s="6" t="s">
        <v>84</v>
      </c>
    </row>
    <row r="2" spans="1:6" x14ac:dyDescent="0.3">
      <c r="A2" s="1" t="s">
        <v>6</v>
      </c>
      <c r="B2" s="1" t="s">
        <v>7</v>
      </c>
      <c r="C2" s="1" t="s">
        <v>8</v>
      </c>
      <c r="D2" t="s">
        <v>85</v>
      </c>
      <c r="E2" t="s">
        <v>86</v>
      </c>
      <c r="F2">
        <v>12345</v>
      </c>
    </row>
    <row r="3" spans="1:6" x14ac:dyDescent="0.3">
      <c r="A3" s="1" t="s">
        <v>6</v>
      </c>
      <c r="B3" s="1" t="s">
        <v>7</v>
      </c>
      <c r="C3" s="1" t="s">
        <v>8</v>
      </c>
      <c r="D3" t="s">
        <v>85</v>
      </c>
      <c r="E3" t="s">
        <v>87</v>
      </c>
      <c r="F3">
        <v>6789</v>
      </c>
    </row>
    <row r="4" spans="1:6" x14ac:dyDescent="0.3">
      <c r="A4" s="1" t="s">
        <v>6</v>
      </c>
      <c r="B4" s="1" t="s">
        <v>7</v>
      </c>
      <c r="C4" s="1" t="s">
        <v>8</v>
      </c>
      <c r="D4" t="s">
        <v>88</v>
      </c>
      <c r="E4" t="s">
        <v>89</v>
      </c>
      <c r="F4">
        <v>876</v>
      </c>
    </row>
    <row r="5" spans="1:6" x14ac:dyDescent="0.3">
      <c r="A5" s="1" t="s">
        <v>6</v>
      </c>
      <c r="B5" s="1" t="s">
        <v>7</v>
      </c>
      <c r="C5" s="1" t="s">
        <v>8</v>
      </c>
      <c r="D5" t="s">
        <v>90</v>
      </c>
      <c r="E5" t="s">
        <v>91</v>
      </c>
      <c r="F5">
        <v>0</v>
      </c>
    </row>
    <row r="6" spans="1:6" x14ac:dyDescent="0.3">
      <c r="A6" s="1" t="s">
        <v>6</v>
      </c>
      <c r="B6" s="1" t="s">
        <v>7</v>
      </c>
      <c r="C6" s="1" t="s">
        <v>8</v>
      </c>
      <c r="D6" t="s">
        <v>90</v>
      </c>
      <c r="E6" t="s">
        <v>92</v>
      </c>
      <c r="F6">
        <v>0</v>
      </c>
    </row>
    <row r="7" spans="1:6" x14ac:dyDescent="0.3">
      <c r="A7" s="1" t="s">
        <v>6</v>
      </c>
      <c r="B7" s="1" t="s">
        <v>7</v>
      </c>
      <c r="C7" s="1" t="s">
        <v>8</v>
      </c>
      <c r="D7" t="s">
        <v>90</v>
      </c>
      <c r="E7" t="s">
        <v>93</v>
      </c>
      <c r="F7">
        <v>0</v>
      </c>
    </row>
    <row r="8" spans="1:6" x14ac:dyDescent="0.3">
      <c r="A8" s="1" t="s">
        <v>6</v>
      </c>
      <c r="B8" s="1" t="s">
        <v>7</v>
      </c>
      <c r="C8" s="1" t="s">
        <v>8</v>
      </c>
      <c r="D8" t="s">
        <v>90</v>
      </c>
      <c r="E8" t="s">
        <v>94</v>
      </c>
      <c r="F8">
        <v>0</v>
      </c>
    </row>
    <row r="9" spans="1:6" x14ac:dyDescent="0.3">
      <c r="A9" s="1" t="s">
        <v>6</v>
      </c>
      <c r="B9" s="1" t="s">
        <v>7</v>
      </c>
      <c r="C9" s="1" t="s">
        <v>8</v>
      </c>
      <c r="D9" t="s">
        <v>90</v>
      </c>
      <c r="E9" t="s">
        <v>95</v>
      </c>
      <c r="F9">
        <v>0</v>
      </c>
    </row>
    <row r="10" spans="1:6" x14ac:dyDescent="0.3">
      <c r="A10" s="1" t="s">
        <v>6</v>
      </c>
      <c r="B10" s="1" t="s">
        <v>7</v>
      </c>
      <c r="C10" s="1" t="s">
        <v>8</v>
      </c>
      <c r="D10" t="s">
        <v>90</v>
      </c>
      <c r="E10" t="s">
        <v>96</v>
      </c>
      <c r="F10">
        <v>0</v>
      </c>
    </row>
    <row r="11" spans="1:6" x14ac:dyDescent="0.3">
      <c r="A11" s="1" t="s">
        <v>6</v>
      </c>
      <c r="B11" s="1" t="s">
        <v>7</v>
      </c>
      <c r="C11" s="1" t="s">
        <v>8</v>
      </c>
      <c r="D11" t="s">
        <v>90</v>
      </c>
      <c r="E11" t="s">
        <v>97</v>
      </c>
      <c r="F11">
        <v>0</v>
      </c>
    </row>
    <row r="12" spans="1:6" x14ac:dyDescent="0.3">
      <c r="A12" s="1" t="s">
        <v>6</v>
      </c>
      <c r="B12" s="1" t="s">
        <v>7</v>
      </c>
      <c r="C12" s="1" t="s">
        <v>8</v>
      </c>
      <c r="D12" t="s">
        <v>85</v>
      </c>
      <c r="E12" t="s">
        <v>98</v>
      </c>
      <c r="F12">
        <v>0</v>
      </c>
    </row>
    <row r="13" spans="1:6" x14ac:dyDescent="0.3">
      <c r="A13" s="1" t="s">
        <v>6</v>
      </c>
      <c r="B13" s="1" t="s">
        <v>7</v>
      </c>
      <c r="C13" s="1" t="s">
        <v>8</v>
      </c>
      <c r="D13" t="s">
        <v>85</v>
      </c>
      <c r="E13" t="s">
        <v>97</v>
      </c>
      <c r="F13">
        <v>0</v>
      </c>
    </row>
    <row r="14" spans="1:6" x14ac:dyDescent="0.3">
      <c r="A14" s="1" t="s">
        <v>6</v>
      </c>
      <c r="B14" s="1" t="s">
        <v>7</v>
      </c>
      <c r="C14" s="1" t="s">
        <v>8</v>
      </c>
      <c r="D14" t="s">
        <v>99</v>
      </c>
      <c r="E14" t="s">
        <v>100</v>
      </c>
      <c r="F14">
        <v>0</v>
      </c>
    </row>
    <row r="15" spans="1:6" x14ac:dyDescent="0.3">
      <c r="A15" s="1" t="s">
        <v>6</v>
      </c>
      <c r="B15" s="1" t="s">
        <v>7</v>
      </c>
      <c r="C15" s="1" t="s">
        <v>8</v>
      </c>
      <c r="D15" t="s">
        <v>99</v>
      </c>
      <c r="E15" t="s">
        <v>101</v>
      </c>
      <c r="F15">
        <v>0</v>
      </c>
    </row>
    <row r="16" spans="1:6" x14ac:dyDescent="0.3">
      <c r="A16" s="1" t="s">
        <v>6</v>
      </c>
      <c r="B16" s="1" t="s">
        <v>7</v>
      </c>
      <c r="C16" s="1" t="s">
        <v>8</v>
      </c>
      <c r="D16" t="s">
        <v>99</v>
      </c>
      <c r="E16" t="s">
        <v>102</v>
      </c>
      <c r="F16">
        <v>0</v>
      </c>
    </row>
    <row r="17" spans="1:6" x14ac:dyDescent="0.3">
      <c r="A17" s="1" t="s">
        <v>6</v>
      </c>
      <c r="B17" s="1" t="s">
        <v>7</v>
      </c>
      <c r="C17" s="1" t="s">
        <v>8</v>
      </c>
      <c r="D17" t="s">
        <v>99</v>
      </c>
      <c r="E17" t="s">
        <v>103</v>
      </c>
      <c r="F17">
        <v>0</v>
      </c>
    </row>
    <row r="18" spans="1:6" x14ac:dyDescent="0.3">
      <c r="A18" s="1" t="s">
        <v>6</v>
      </c>
      <c r="B18" s="1" t="s">
        <v>7</v>
      </c>
      <c r="C18" s="1" t="s">
        <v>8</v>
      </c>
      <c r="D18" t="s">
        <v>99</v>
      </c>
      <c r="E18" t="s">
        <v>104</v>
      </c>
      <c r="F18">
        <v>0</v>
      </c>
    </row>
    <row r="19" spans="1:6" x14ac:dyDescent="0.3">
      <c r="A19" s="1" t="s">
        <v>6</v>
      </c>
      <c r="B19" s="1" t="s">
        <v>7</v>
      </c>
      <c r="C19" s="1" t="s">
        <v>8</v>
      </c>
      <c r="D19" t="s">
        <v>99</v>
      </c>
      <c r="E19" t="s">
        <v>97</v>
      </c>
      <c r="F19">
        <v>0</v>
      </c>
    </row>
    <row r="20" spans="1:6" x14ac:dyDescent="0.3">
      <c r="A20" s="1" t="s">
        <v>6</v>
      </c>
      <c r="B20" s="1" t="s">
        <v>7</v>
      </c>
      <c r="C20" s="1" t="s">
        <v>8</v>
      </c>
      <c r="D20" t="s">
        <v>88</v>
      </c>
      <c r="E20" t="s">
        <v>105</v>
      </c>
      <c r="F20">
        <v>0</v>
      </c>
    </row>
    <row r="21" spans="1:6" x14ac:dyDescent="0.3">
      <c r="A21" s="1" t="s">
        <v>6</v>
      </c>
      <c r="B21" s="1" t="s">
        <v>7</v>
      </c>
      <c r="C21" s="1" t="s">
        <v>8</v>
      </c>
      <c r="D21" t="s">
        <v>88</v>
      </c>
      <c r="E21" t="s">
        <v>106</v>
      </c>
      <c r="F21">
        <v>0</v>
      </c>
    </row>
    <row r="22" spans="1:6" x14ac:dyDescent="0.3">
      <c r="A22" s="1" t="s">
        <v>6</v>
      </c>
      <c r="B22" s="1" t="s">
        <v>7</v>
      </c>
      <c r="C22" s="1" t="s">
        <v>8</v>
      </c>
      <c r="D22" t="s">
        <v>88</v>
      </c>
      <c r="E22" t="s">
        <v>107</v>
      </c>
      <c r="F22">
        <v>0</v>
      </c>
    </row>
    <row r="23" spans="1:6" x14ac:dyDescent="0.3">
      <c r="A23" s="1" t="s">
        <v>6</v>
      </c>
      <c r="B23" s="1" t="s">
        <v>7</v>
      </c>
      <c r="C23" s="1" t="s">
        <v>8</v>
      </c>
      <c r="D23" t="s">
        <v>88</v>
      </c>
      <c r="E23" t="s">
        <v>108</v>
      </c>
      <c r="F23">
        <v>0</v>
      </c>
    </row>
    <row r="24" spans="1:6" x14ac:dyDescent="0.3">
      <c r="A24" s="1" t="s">
        <v>6</v>
      </c>
      <c r="B24" s="1" t="s">
        <v>7</v>
      </c>
      <c r="C24" s="1" t="s">
        <v>8</v>
      </c>
      <c r="D24" t="s">
        <v>88</v>
      </c>
      <c r="E24" t="s">
        <v>109</v>
      </c>
      <c r="F24">
        <v>0</v>
      </c>
    </row>
    <row r="25" spans="1:6" x14ac:dyDescent="0.3">
      <c r="A25" s="1" t="s">
        <v>6</v>
      </c>
      <c r="B25" s="1" t="s">
        <v>7</v>
      </c>
      <c r="C25" s="1" t="s">
        <v>8</v>
      </c>
      <c r="D25" t="s">
        <v>88</v>
      </c>
      <c r="E25" t="s">
        <v>97</v>
      </c>
      <c r="F25">
        <v>0</v>
      </c>
    </row>
    <row r="26" spans="1:6" x14ac:dyDescent="0.3">
      <c r="A26" s="1" t="s">
        <v>6</v>
      </c>
      <c r="B26" s="1" t="s">
        <v>7</v>
      </c>
      <c r="C26" s="1" t="s">
        <v>8</v>
      </c>
      <c r="D26" t="s">
        <v>97</v>
      </c>
      <c r="E26" t="s">
        <v>97</v>
      </c>
      <c r="F26">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BFF-03E9-4E98-9551-B49E59AC79AE}">
  <dimension ref="A1:H8"/>
  <sheetViews>
    <sheetView workbookViewId="0">
      <selection activeCell="E8" sqref="E8"/>
    </sheetView>
  </sheetViews>
  <sheetFormatPr defaultRowHeight="14.4" x14ac:dyDescent="0.3"/>
  <cols>
    <col min="1" max="1" width="9.33203125" bestFit="1" customWidth="1"/>
    <col min="2" max="2" width="28.44140625" bestFit="1" customWidth="1"/>
    <col min="3" max="3" width="15.44140625" bestFit="1" customWidth="1"/>
    <col min="4" max="4" width="25" bestFit="1" customWidth="1"/>
    <col min="5" max="5" width="30" bestFit="1" customWidth="1"/>
    <col min="6" max="6" width="20.109375" bestFit="1" customWidth="1"/>
    <col min="7" max="7" width="33.33203125" bestFit="1" customWidth="1"/>
    <col min="8" max="8" width="18.33203125" bestFit="1" customWidth="1"/>
  </cols>
  <sheetData>
    <row r="1" spans="1:8" x14ac:dyDescent="0.3">
      <c r="A1" s="1" t="s">
        <v>110</v>
      </c>
      <c r="B1" s="1" t="s">
        <v>111</v>
      </c>
      <c r="C1" s="1" t="s">
        <v>112</v>
      </c>
      <c r="D1" s="1" t="s">
        <v>113</v>
      </c>
      <c r="E1" s="1" t="s">
        <v>114</v>
      </c>
      <c r="F1" s="1" t="s">
        <v>115</v>
      </c>
      <c r="G1" s="1" t="s">
        <v>116</v>
      </c>
      <c r="H1" s="1" t="s">
        <v>117</v>
      </c>
    </row>
    <row r="2" spans="1:8" x14ac:dyDescent="0.3">
      <c r="A2" s="15">
        <v>45314</v>
      </c>
      <c r="B2" t="s">
        <v>118</v>
      </c>
      <c r="C2" t="s">
        <v>119</v>
      </c>
      <c r="D2" t="s">
        <v>188</v>
      </c>
      <c r="E2" t="s">
        <v>187</v>
      </c>
      <c r="F2" t="s">
        <v>120</v>
      </c>
      <c r="G2" t="s">
        <v>121</v>
      </c>
      <c r="H2" t="s">
        <v>122</v>
      </c>
    </row>
    <row r="3" spans="1:8" x14ac:dyDescent="0.3">
      <c r="A3" s="15">
        <v>45328</v>
      </c>
      <c r="B3" t="s">
        <v>123</v>
      </c>
      <c r="C3" t="s">
        <v>119</v>
      </c>
      <c r="D3" t="s">
        <v>188</v>
      </c>
      <c r="E3" t="s">
        <v>190</v>
      </c>
      <c r="F3" t="s">
        <v>120</v>
      </c>
      <c r="G3" t="s">
        <v>121</v>
      </c>
      <c r="H3" t="s">
        <v>124</v>
      </c>
    </row>
    <row r="4" spans="1:8" x14ac:dyDescent="0.3">
      <c r="A4" s="15">
        <v>45342</v>
      </c>
      <c r="B4" t="s">
        <v>118</v>
      </c>
      <c r="C4" t="s">
        <v>119</v>
      </c>
      <c r="D4" t="s">
        <v>188</v>
      </c>
      <c r="E4" t="s">
        <v>189</v>
      </c>
      <c r="F4" t="s">
        <v>120</v>
      </c>
      <c r="G4" t="s">
        <v>121</v>
      </c>
      <c r="H4" t="s">
        <v>125</v>
      </c>
    </row>
    <row r="5" spans="1:8" x14ac:dyDescent="0.3">
      <c r="A5" s="15">
        <v>45347</v>
      </c>
      <c r="B5" t="s">
        <v>123</v>
      </c>
      <c r="C5" t="s">
        <v>126</v>
      </c>
      <c r="D5" t="s">
        <v>127</v>
      </c>
      <c r="E5" t="s">
        <v>191</v>
      </c>
      <c r="F5" t="s">
        <v>128</v>
      </c>
      <c r="G5" t="s">
        <v>121</v>
      </c>
      <c r="H5" t="s">
        <v>129</v>
      </c>
    </row>
    <row r="6" spans="1:8" x14ac:dyDescent="0.3">
      <c r="A6" s="15">
        <v>45351</v>
      </c>
      <c r="B6" t="s">
        <v>130</v>
      </c>
      <c r="C6" t="s">
        <v>126</v>
      </c>
      <c r="D6" t="s">
        <v>127</v>
      </c>
      <c r="E6" t="s">
        <v>192</v>
      </c>
      <c r="F6" t="s">
        <v>128</v>
      </c>
      <c r="G6" t="s">
        <v>121</v>
      </c>
      <c r="H6" t="s">
        <v>129</v>
      </c>
    </row>
    <row r="7" spans="1:8" x14ac:dyDescent="0.3">
      <c r="A7" s="15">
        <v>45353</v>
      </c>
      <c r="B7" t="s">
        <v>130</v>
      </c>
      <c r="C7" t="s">
        <v>126</v>
      </c>
      <c r="D7" t="s">
        <v>127</v>
      </c>
      <c r="E7" t="s">
        <v>192</v>
      </c>
      <c r="F7" t="s">
        <v>128</v>
      </c>
      <c r="G7" t="s">
        <v>121</v>
      </c>
      <c r="H7" t="s">
        <v>129</v>
      </c>
    </row>
    <row r="8" spans="1:8" x14ac:dyDescent="0.3">
      <c r="A8" s="15">
        <v>45355</v>
      </c>
      <c r="B8" t="s">
        <v>131</v>
      </c>
      <c r="C8" t="s">
        <v>119</v>
      </c>
      <c r="D8" t="s">
        <v>188</v>
      </c>
      <c r="E8" t="s">
        <v>187</v>
      </c>
      <c r="F8" t="s">
        <v>132</v>
      </c>
      <c r="G8" t="s">
        <v>133</v>
      </c>
      <c r="H8"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3389-D3B3-41CC-9FDA-87C749EA9520}">
  <dimension ref="A1:G9"/>
  <sheetViews>
    <sheetView workbookViewId="0">
      <selection activeCell="A2" sqref="A2:C2"/>
    </sheetView>
  </sheetViews>
  <sheetFormatPr defaultRowHeight="14.4" x14ac:dyDescent="0.3"/>
  <cols>
    <col min="1" max="1" width="11" bestFit="1" customWidth="1"/>
    <col min="2" max="2" width="11.33203125" bestFit="1" customWidth="1"/>
    <col min="3" max="3" width="7.44140625" customWidth="1"/>
    <col min="4" max="4" width="18.88671875" bestFit="1" customWidth="1"/>
    <col min="5" max="5" width="21.6640625" bestFit="1" customWidth="1"/>
    <col min="6" max="6" width="18.88671875" bestFit="1" customWidth="1"/>
    <col min="7" max="7" width="23.44140625" bestFit="1" customWidth="1"/>
  </cols>
  <sheetData>
    <row r="1" spans="1:7" x14ac:dyDescent="0.3">
      <c r="A1" t="s">
        <v>0</v>
      </c>
      <c r="B1" t="s">
        <v>1</v>
      </c>
      <c r="C1" t="s">
        <v>2</v>
      </c>
      <c r="D1" t="s">
        <v>135</v>
      </c>
      <c r="E1" t="s">
        <v>136</v>
      </c>
      <c r="F1" t="s">
        <v>137</v>
      </c>
      <c r="G1" t="s">
        <v>138</v>
      </c>
    </row>
    <row r="2" spans="1:7" x14ac:dyDescent="0.3">
      <c r="A2" s="1" t="s">
        <v>6</v>
      </c>
      <c r="B2" s="1" t="s">
        <v>7</v>
      </c>
      <c r="C2" s="1" t="s">
        <v>8</v>
      </c>
      <c r="D2" s="1" t="s">
        <v>139</v>
      </c>
      <c r="E2">
        <v>4</v>
      </c>
      <c r="F2">
        <v>3</v>
      </c>
      <c r="G2">
        <v>1</v>
      </c>
    </row>
    <row r="3" spans="1:7" x14ac:dyDescent="0.3">
      <c r="A3" s="1" t="s">
        <v>6</v>
      </c>
      <c r="B3" s="1" t="s">
        <v>7</v>
      </c>
      <c r="C3" s="1" t="s">
        <v>8</v>
      </c>
      <c r="D3" t="s">
        <v>140</v>
      </c>
      <c r="E3">
        <v>2</v>
      </c>
      <c r="F3">
        <v>2</v>
      </c>
      <c r="G3">
        <v>0</v>
      </c>
    </row>
    <row r="4" spans="1:7" x14ac:dyDescent="0.3">
      <c r="A4" s="1" t="s">
        <v>6</v>
      </c>
      <c r="B4" s="1" t="s">
        <v>7</v>
      </c>
      <c r="C4" s="1" t="s">
        <v>8</v>
      </c>
      <c r="D4" t="s">
        <v>141</v>
      </c>
      <c r="E4">
        <v>7</v>
      </c>
      <c r="F4">
        <v>7</v>
      </c>
      <c r="G4">
        <v>0</v>
      </c>
    </row>
    <row r="5" spans="1:7" x14ac:dyDescent="0.3">
      <c r="A5" s="1" t="s">
        <v>6</v>
      </c>
      <c r="B5" s="1" t="s">
        <v>7</v>
      </c>
      <c r="C5" s="1" t="s">
        <v>8</v>
      </c>
      <c r="D5" t="s">
        <v>142</v>
      </c>
      <c r="E5">
        <v>2</v>
      </c>
      <c r="F5">
        <v>2</v>
      </c>
      <c r="G5">
        <v>0</v>
      </c>
    </row>
    <row r="6" spans="1:7" x14ac:dyDescent="0.3">
      <c r="A6" s="1" t="s">
        <v>6</v>
      </c>
      <c r="B6" s="1" t="s">
        <v>7</v>
      </c>
      <c r="C6" s="1" t="s">
        <v>8</v>
      </c>
      <c r="D6" t="s">
        <v>143</v>
      </c>
      <c r="E6">
        <v>2</v>
      </c>
      <c r="F6">
        <v>1</v>
      </c>
      <c r="G6">
        <v>1</v>
      </c>
    </row>
    <row r="7" spans="1:7" x14ac:dyDescent="0.3">
      <c r="A7" s="1" t="s">
        <v>6</v>
      </c>
      <c r="B7" s="1" t="s">
        <v>7</v>
      </c>
      <c r="C7" s="1" t="s">
        <v>8</v>
      </c>
      <c r="D7" t="s">
        <v>144</v>
      </c>
      <c r="E7">
        <v>5</v>
      </c>
      <c r="F7">
        <v>0</v>
      </c>
      <c r="G7">
        <v>5</v>
      </c>
    </row>
    <row r="8" spans="1:7" x14ac:dyDescent="0.3">
      <c r="A8" s="1" t="s">
        <v>6</v>
      </c>
      <c r="B8" s="1" t="s">
        <v>7</v>
      </c>
      <c r="C8" s="1" t="s">
        <v>8</v>
      </c>
      <c r="D8" t="s">
        <v>145</v>
      </c>
      <c r="E8">
        <v>10</v>
      </c>
      <c r="F8">
        <v>6</v>
      </c>
      <c r="G8">
        <v>4</v>
      </c>
    </row>
    <row r="9" spans="1:7" x14ac:dyDescent="0.3">
      <c r="A9" s="1" t="s">
        <v>6</v>
      </c>
      <c r="B9" s="1" t="s">
        <v>7</v>
      </c>
      <c r="C9" s="1" t="s">
        <v>8</v>
      </c>
      <c r="D9" t="s">
        <v>146</v>
      </c>
      <c r="E9">
        <v>7</v>
      </c>
      <c r="F9">
        <v>3</v>
      </c>
      <c r="G9">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ad26ca8-8f11-45c9-83ff-ea2017a86d2b" xsi:nil="true"/>
    <lcf76f155ced4ddcb4097134ff3c332f xmlns="66e9f5f4-92a9-48ee-a0aa-18c123663d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3A4B33BC529F48A6B98214B8CA9A19" ma:contentTypeVersion="15" ma:contentTypeDescription="Create a new document." ma:contentTypeScope="" ma:versionID="1e3e1b818229daefdea8ec5acdc20a31">
  <xsd:schema xmlns:xsd="http://www.w3.org/2001/XMLSchema" xmlns:xs="http://www.w3.org/2001/XMLSchema" xmlns:p="http://schemas.microsoft.com/office/2006/metadata/properties" xmlns:ns2="66e9f5f4-92a9-48ee-a0aa-18c123663d4f" xmlns:ns3="3ad26ca8-8f11-45c9-83ff-ea2017a86d2b" targetNamespace="http://schemas.microsoft.com/office/2006/metadata/properties" ma:root="true" ma:fieldsID="75faa96978110eca216568ae148ad661" ns2:_="" ns3:_="">
    <xsd:import namespace="66e9f5f4-92a9-48ee-a0aa-18c123663d4f"/>
    <xsd:import namespace="3ad26ca8-8f11-45c9-83ff-ea2017a86d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9f5f4-92a9-48ee-a0aa-18c123663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26ca8-8f11-45c9-83ff-ea2017a86d2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e43ddc9-e889-446d-98c0-8e3b6338590c}" ma:internalName="TaxCatchAll" ma:showField="CatchAllData" ma:web="3ad26ca8-8f11-45c9-83ff-ea2017a86d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A5F62C-DEA0-44DC-B472-2B4F226EDB03}">
  <ds:schemaRefs>
    <ds:schemaRef ds:uri="http://schemas.microsoft.com/office/2006/metadata/properties"/>
    <ds:schemaRef ds:uri="http://schemas.microsoft.com/office/infopath/2007/PartnerControls"/>
    <ds:schemaRef ds:uri="3ad26ca8-8f11-45c9-83ff-ea2017a86d2b"/>
    <ds:schemaRef ds:uri="66e9f5f4-92a9-48ee-a0aa-18c123663d4f"/>
  </ds:schemaRefs>
</ds:datastoreItem>
</file>

<file path=customXml/itemProps2.xml><?xml version="1.0" encoding="utf-8"?>
<ds:datastoreItem xmlns:ds="http://schemas.openxmlformats.org/officeDocument/2006/customXml" ds:itemID="{D80D7DD4-8178-4B19-AA6F-4044CB194684}">
  <ds:schemaRefs>
    <ds:schemaRef ds:uri="http://schemas.microsoft.com/sharepoint/v3/contenttype/forms"/>
  </ds:schemaRefs>
</ds:datastoreItem>
</file>

<file path=customXml/itemProps3.xml><?xml version="1.0" encoding="utf-8"?>
<ds:datastoreItem xmlns:ds="http://schemas.openxmlformats.org/officeDocument/2006/customXml" ds:itemID="{EDDA7EC2-C40E-4289-A41A-681C9B4CD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9f5f4-92a9-48ee-a0aa-18c123663d4f"/>
    <ds:schemaRef ds:uri="3ad26ca8-8f11-45c9-83ff-ea2017a86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WAVs in Operation</vt:lpstr>
      <vt:lpstr>Unique WAVs in Operation</vt:lpstr>
      <vt:lpstr>WAV Trips</vt:lpstr>
      <vt:lpstr>Response Times</vt:lpstr>
      <vt:lpstr>Training and Inspections</vt:lpstr>
      <vt:lpstr>Funds Expended</vt:lpstr>
      <vt:lpstr>Outreach</vt:lpstr>
      <vt:lpstr>Complaints</vt:lpstr>
      <vt:lpstr>Contract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Thoron, Noah</dc:creator>
  <cp:keywords/>
  <dc:description/>
  <cp:lastModifiedBy>Thoron, Noah</cp:lastModifiedBy>
  <cp:revision/>
  <dcterms:created xsi:type="dcterms:W3CDTF">2024-03-18T15:44:59Z</dcterms:created>
  <dcterms:modified xsi:type="dcterms:W3CDTF">2024-03-30T02:24:38Z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0x010100943A4B33BC529F48A6B98214B8CA9A19</vt:lpwstr>
  </property>
  <property fmtid="{D5CDD505-2E9C-101B-9397-08002B2CF9AE}" pid="3" name="MediaServiceImageTags">
    <vt:lpwstr/>
  </property>
</Properties>
</file>